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Torneo open" sheetId="1" r:id="rId1"/>
    <sheet name="Torneo Under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90" i="3"/>
  <c r="A90"/>
  <c r="D85"/>
  <c r="A85"/>
  <c r="D84"/>
  <c r="A84"/>
  <c r="D79"/>
  <c r="A79"/>
  <c r="D78"/>
  <c r="A78"/>
  <c r="D77"/>
  <c r="A77"/>
  <c r="D70"/>
  <c r="A70"/>
  <c r="D65"/>
  <c r="A65"/>
  <c r="D64"/>
  <c r="A64"/>
  <c r="N59"/>
  <c r="D59"/>
  <c r="A59"/>
  <c r="N58"/>
  <c r="D58"/>
  <c r="A58"/>
  <c r="I50"/>
  <c r="D50"/>
  <c r="H50" s="1"/>
  <c r="I49"/>
  <c r="H49"/>
  <c r="G49"/>
  <c r="F49"/>
  <c r="I48"/>
  <c r="H48"/>
  <c r="G48"/>
  <c r="F48"/>
  <c r="I45"/>
  <c r="H45"/>
  <c r="J45" s="1"/>
  <c r="A45"/>
  <c r="B50" s="1"/>
  <c r="I44"/>
  <c r="H44"/>
  <c r="J44" s="1"/>
  <c r="A44"/>
  <c r="A50" s="1"/>
  <c r="I43"/>
  <c r="H43"/>
  <c r="J43" s="1"/>
  <c r="G43"/>
  <c r="F43"/>
  <c r="E43"/>
  <c r="D43"/>
  <c r="C43"/>
  <c r="A43"/>
  <c r="A49" s="1"/>
  <c r="I35"/>
  <c r="D35"/>
  <c r="H35" s="1"/>
  <c r="I34"/>
  <c r="H34"/>
  <c r="G34"/>
  <c r="F34"/>
  <c r="I33"/>
  <c r="H33"/>
  <c r="G33"/>
  <c r="F33"/>
  <c r="I32"/>
  <c r="H32"/>
  <c r="G32"/>
  <c r="F32"/>
  <c r="I31"/>
  <c r="E31"/>
  <c r="H31" s="1"/>
  <c r="I30"/>
  <c r="H30"/>
  <c r="G30"/>
  <c r="F30"/>
  <c r="I27"/>
  <c r="H27"/>
  <c r="J27" s="1"/>
  <c r="A27"/>
  <c r="B34" s="1"/>
  <c r="I26"/>
  <c r="H26"/>
  <c r="J26" s="1"/>
  <c r="A26"/>
  <c r="B35" s="1"/>
  <c r="I25"/>
  <c r="H25"/>
  <c r="J25" s="1"/>
  <c r="A25"/>
  <c r="A35" s="1"/>
  <c r="I24"/>
  <c r="H24"/>
  <c r="J24" s="1"/>
  <c r="G24"/>
  <c r="F24"/>
  <c r="E24"/>
  <c r="D24"/>
  <c r="C24"/>
  <c r="A24"/>
  <c r="A34" s="1"/>
  <c r="I16"/>
  <c r="H16"/>
  <c r="G16"/>
  <c r="F16"/>
  <c r="I15"/>
  <c r="E15"/>
  <c r="H15" s="1"/>
  <c r="G5" s="1"/>
  <c r="I14"/>
  <c r="H14"/>
  <c r="G14"/>
  <c r="F14"/>
  <c r="I13"/>
  <c r="H13"/>
  <c r="G13"/>
  <c r="F13"/>
  <c r="I12"/>
  <c r="D12"/>
  <c r="H12" s="1"/>
  <c r="I11"/>
  <c r="H11"/>
  <c r="G11"/>
  <c r="F11"/>
  <c r="I8"/>
  <c r="H8"/>
  <c r="J8" s="1"/>
  <c r="A8"/>
  <c r="B15" s="1"/>
  <c r="I7"/>
  <c r="H7"/>
  <c r="J7" s="1"/>
  <c r="A7"/>
  <c r="B16" s="1"/>
  <c r="I6"/>
  <c r="H6"/>
  <c r="J6" s="1"/>
  <c r="G6"/>
  <c r="F6"/>
  <c r="E6"/>
  <c r="D6"/>
  <c r="C6"/>
  <c r="A6"/>
  <c r="A16" s="1"/>
  <c r="I5"/>
  <c r="H5"/>
  <c r="J5" s="1"/>
  <c r="A5"/>
  <c r="A15" s="1"/>
  <c r="E8" l="1"/>
  <c r="G7"/>
  <c r="E27"/>
  <c r="E45"/>
  <c r="G44"/>
  <c r="A11"/>
  <c r="B11"/>
  <c r="A12"/>
  <c r="B12"/>
  <c r="F12"/>
  <c r="G12"/>
  <c r="A13"/>
  <c r="B13"/>
  <c r="A14"/>
  <c r="B14"/>
  <c r="F15"/>
  <c r="E5" s="1"/>
  <c r="G15"/>
  <c r="F5" s="1"/>
  <c r="A30"/>
  <c r="B30"/>
  <c r="A31"/>
  <c r="B31"/>
  <c r="F31"/>
  <c r="G31"/>
  <c r="A32"/>
  <c r="B32"/>
  <c r="A33"/>
  <c r="B33"/>
  <c r="F35"/>
  <c r="G35"/>
  <c r="F25" s="1"/>
  <c r="A48"/>
  <c r="B48"/>
  <c r="B49"/>
  <c r="F50"/>
  <c r="G50"/>
  <c r="F45" l="1"/>
  <c r="F44"/>
  <c r="G45"/>
  <c r="E44"/>
  <c r="G25"/>
  <c r="E25"/>
  <c r="F27"/>
  <c r="F26"/>
  <c r="G27"/>
  <c r="E26"/>
  <c r="D5"/>
  <c r="C5"/>
  <c r="F8"/>
  <c r="F7"/>
  <c r="G8"/>
  <c r="E7"/>
  <c r="D45"/>
  <c r="C45"/>
  <c r="D27"/>
  <c r="C27"/>
  <c r="D8"/>
  <c r="C8"/>
  <c r="G26"/>
  <c r="D7" l="1"/>
  <c r="C7"/>
  <c r="D26"/>
  <c r="C26"/>
  <c r="D25"/>
  <c r="C25"/>
  <c r="D44"/>
  <c r="C44"/>
</calcChain>
</file>

<file path=xl/sharedStrings.xml><?xml version="1.0" encoding="utf-8"?>
<sst xmlns="http://schemas.openxmlformats.org/spreadsheetml/2006/main" count="456" uniqueCount="216">
  <si>
    <t>GIRONE 1</t>
  </si>
  <si>
    <t>PT</t>
  </si>
  <si>
    <t>G</t>
  </si>
  <si>
    <t>V</t>
  </si>
  <si>
    <t>N</t>
  </si>
  <si>
    <t>P</t>
  </si>
  <si>
    <t>GF</t>
  </si>
  <si>
    <t>GS</t>
  </si>
  <si>
    <t>DR</t>
  </si>
  <si>
    <t>GIRONE 2</t>
  </si>
  <si>
    <t>GIRONE 3</t>
  </si>
  <si>
    <t>GIRONE 4</t>
  </si>
  <si>
    <t>GIRONE 5</t>
  </si>
  <si>
    <t>GIRONE 6</t>
  </si>
  <si>
    <t>GIRONE 7</t>
  </si>
  <si>
    <t>GIRONE 8</t>
  </si>
  <si>
    <t>QUARTI DI FINALE</t>
  </si>
  <si>
    <t>OTTAVI DI FINALE</t>
  </si>
  <si>
    <t>SEMIFINALI</t>
  </si>
  <si>
    <t>FINALISSIMA</t>
  </si>
  <si>
    <t>BARRAGE</t>
  </si>
  <si>
    <t>RANDIELLI - RICCOBENE</t>
  </si>
  <si>
    <t>GIRONE 9</t>
  </si>
  <si>
    <t>GILIBERTO - SERGI</t>
  </si>
  <si>
    <t>GIRONE 10</t>
  </si>
  <si>
    <t>BARRAGES</t>
  </si>
  <si>
    <t>T.</t>
  </si>
  <si>
    <t>P.</t>
  </si>
  <si>
    <t>S.</t>
  </si>
  <si>
    <t>D.</t>
  </si>
  <si>
    <t xml:space="preserve"> </t>
  </si>
  <si>
    <t>Cmp</t>
  </si>
  <si>
    <t>Arbitro</t>
  </si>
  <si>
    <t>Pts</t>
  </si>
  <si>
    <t>DG</t>
  </si>
  <si>
    <t>1A</t>
  </si>
  <si>
    <t>Natoli A.</t>
  </si>
  <si>
    <t>1B</t>
  </si>
  <si>
    <t>Ielapi A.</t>
  </si>
  <si>
    <t>1C</t>
  </si>
  <si>
    <t>Calabrò</t>
  </si>
  <si>
    <t>1D</t>
  </si>
  <si>
    <t>Imbesi</t>
  </si>
  <si>
    <t>Risultato</t>
  </si>
  <si>
    <t>2A</t>
  </si>
  <si>
    <t>Squaddara G</t>
  </si>
  <si>
    <t>2B</t>
  </si>
  <si>
    <t>Zagarella</t>
  </si>
  <si>
    <t>2C</t>
  </si>
  <si>
    <t>Aragona D.</t>
  </si>
  <si>
    <t>2D</t>
  </si>
  <si>
    <t>Samperi</t>
  </si>
  <si>
    <t>Giocatori</t>
  </si>
  <si>
    <t>Rnk</t>
  </si>
  <si>
    <t>3A</t>
  </si>
  <si>
    <t>Giuffrè</t>
  </si>
  <si>
    <t>3B</t>
  </si>
  <si>
    <t>Russo P.</t>
  </si>
  <si>
    <t>3C</t>
  </si>
  <si>
    <t>Sergi A.</t>
  </si>
  <si>
    <t>Perdente</t>
  </si>
  <si>
    <t>FINALE 1° e 2° POSTO</t>
  </si>
  <si>
    <t>Natoli</t>
  </si>
  <si>
    <t>CONSOLAZIONE - BARRAGE</t>
  </si>
  <si>
    <t>CONSOLAZIONE - SEMIFINALI</t>
  </si>
  <si>
    <t>Aragona</t>
  </si>
  <si>
    <t>CONSOLAZIONE - FINALE 1° e 2° POSTO</t>
  </si>
  <si>
    <t xml:space="preserve">TORNEO </t>
  </si>
  <si>
    <t>BOYS</t>
  </si>
  <si>
    <t>IN</t>
  </si>
  <si>
    <t>ACTION</t>
  </si>
  <si>
    <t>Semifinali</t>
  </si>
  <si>
    <t>Sergi</t>
  </si>
  <si>
    <t>Finale</t>
  </si>
  <si>
    <t>tp</t>
  </si>
  <si>
    <t xml:space="preserve"> III Torneo Città di Messina</t>
  </si>
  <si>
    <t>Categoria Open</t>
  </si>
  <si>
    <t xml:space="preserve"> Magrì Michele</t>
  </si>
  <si>
    <t xml:space="preserve"> Squaddara Francesco</t>
  </si>
  <si>
    <t xml:space="preserve"> Gissara Bruno</t>
  </si>
  <si>
    <t xml:space="preserve"> Zangla Andrea</t>
  </si>
  <si>
    <t xml:space="preserve"> Natoli Cesare</t>
  </si>
  <si>
    <t>Siracusa Walter</t>
  </si>
  <si>
    <t xml:space="preserve"> Panebianco Giuseppe</t>
  </si>
  <si>
    <t xml:space="preserve"> Prestia Vincenzo</t>
  </si>
  <si>
    <t>Sciacca Carmelo</t>
  </si>
  <si>
    <t>Mandanici Salvuccio</t>
  </si>
  <si>
    <t>Cotronei Salvatore</t>
  </si>
  <si>
    <t>Zangla Heriberto</t>
  </si>
  <si>
    <t>Longo Santo</t>
  </si>
  <si>
    <t>Marletta Davide</t>
  </si>
  <si>
    <t>Ielapi Piero</t>
  </si>
  <si>
    <t>Murabito Pierpaolo</t>
  </si>
  <si>
    <t>La Torre Francesco</t>
  </si>
  <si>
    <t>Randielli Salvatore</t>
  </si>
  <si>
    <t>Cannavò Christian</t>
  </si>
  <si>
    <t>Riccobene Francesco</t>
  </si>
  <si>
    <t>Testa Enrico</t>
  </si>
  <si>
    <t>Frollo Federico</t>
  </si>
  <si>
    <t>La Torre Antonio</t>
  </si>
  <si>
    <t>Smaldone Paolo</t>
  </si>
  <si>
    <t>Sergi Giulio</t>
  </si>
  <si>
    <t>Torre Giuseppe</t>
  </si>
  <si>
    <t>Giliberto Gianluca</t>
  </si>
  <si>
    <t>Pisasale Lorenzo</t>
  </si>
  <si>
    <t>Gissara Carlo</t>
  </si>
  <si>
    <t>Ielapi Gaetano</t>
  </si>
  <si>
    <t>Tamburella Giovanni</t>
  </si>
  <si>
    <t>Longo Lucio</t>
  </si>
  <si>
    <t>Gissara Fabio</t>
  </si>
  <si>
    <t>Cortese Michele</t>
  </si>
  <si>
    <t>Trimboli Giovanni</t>
  </si>
  <si>
    <t>Panebianco Claudio</t>
  </si>
  <si>
    <t>Russo Ivano</t>
  </si>
  <si>
    <t>Bagnato Bruno</t>
  </si>
  <si>
    <t>Aragona Fabio</t>
  </si>
  <si>
    <t>MAGRI' - SQUADDARA</t>
  </si>
  <si>
    <t>GISSARA - ZANGLA</t>
  </si>
  <si>
    <t>MAGRI' - ZANGLA</t>
  </si>
  <si>
    <t>GISSARA - SQUADDARA</t>
  </si>
  <si>
    <t>MAGRI' - GISSARA</t>
  </si>
  <si>
    <t>ZANGLA - SQUADDARA</t>
  </si>
  <si>
    <t>NATOLI PRESTIA</t>
  </si>
  <si>
    <t>SIRACUSA - PANEBIANCO</t>
  </si>
  <si>
    <t>NATOLI - PANEBIANCO</t>
  </si>
  <si>
    <t>SIRACUSA - PRESTIA</t>
  </si>
  <si>
    <t>NATOLI - SIRACUSA</t>
  </si>
  <si>
    <t>PANEBIANCO - PRESTIA</t>
  </si>
  <si>
    <t>SCIACCA - COTRONEI</t>
  </si>
  <si>
    <t>MANDANICI - ZANGLA</t>
  </si>
  <si>
    <t>SCIACCA - ZANGLA</t>
  </si>
  <si>
    <t>MANDANICI - COTRONEI</t>
  </si>
  <si>
    <t>SCIACCA - MANDANICI</t>
  </si>
  <si>
    <t>ZANGLA - COTRONEI</t>
  </si>
  <si>
    <t xml:space="preserve">LONGO - IELAPI </t>
  </si>
  <si>
    <t>MURABITO - MARLETTA</t>
  </si>
  <si>
    <t>LONGO - MARLETTA</t>
  </si>
  <si>
    <t>MURABITO - IELAPI</t>
  </si>
  <si>
    <t>LONGO - MURABITO</t>
  </si>
  <si>
    <t>MARLETTA - IELAPI</t>
  </si>
  <si>
    <t>FF</t>
  </si>
  <si>
    <t>CANNAVO' - LA TORRE</t>
  </si>
  <si>
    <t>La Torre Claudio</t>
  </si>
  <si>
    <t>RANDIELLI - LA TORRE</t>
  </si>
  <si>
    <t>CANNAVO' - RICCOBENE</t>
  </si>
  <si>
    <t>RANDIELLI - CANNAVO'</t>
  </si>
  <si>
    <t>LA TORRE - RICCOBENE</t>
  </si>
  <si>
    <t xml:space="preserve"> TESTA - SMALDONE</t>
  </si>
  <si>
    <t>FROLLO - LA TORRE</t>
  </si>
  <si>
    <t>TESTA - LA TORRE</t>
  </si>
  <si>
    <t xml:space="preserve"> FROLLO - SMALDONE</t>
  </si>
  <si>
    <t>TESTA - FROLLO</t>
  </si>
  <si>
    <t>LA TORRE - SMALDONE</t>
  </si>
  <si>
    <t>TORRE - PISASALE</t>
  </si>
  <si>
    <t>TORRE - SERGI</t>
  </si>
  <si>
    <t xml:space="preserve">GILIBERTO - PISASALE </t>
  </si>
  <si>
    <t>TORRE - GILIBERTO</t>
  </si>
  <si>
    <t>SERGI - PISASALE</t>
  </si>
  <si>
    <t>GISSARA - LONGO</t>
  </si>
  <si>
    <t>IELAPI - LONGO</t>
  </si>
  <si>
    <t>TAMBURELLA - LONGO</t>
  </si>
  <si>
    <t>TAMBURELLA - IELAPI</t>
  </si>
  <si>
    <t>GISSARA - IELAPI</t>
  </si>
  <si>
    <t>GISSARA - TAMBURELLA</t>
  </si>
  <si>
    <t>LA TORRE - CORTESE</t>
  </si>
  <si>
    <t>GISSARA - TRIMBOLI</t>
  </si>
  <si>
    <t>LA TORRE - TRIMBOLI</t>
  </si>
  <si>
    <t>CORTESE - TRIMBOLI</t>
  </si>
  <si>
    <t>GISSARA - CORTESE</t>
  </si>
  <si>
    <t>LA TORRE - GISSARA</t>
  </si>
  <si>
    <t>RUSSO - ARAGONA</t>
  </si>
  <si>
    <t>PANEBIANCO - BAGNATO</t>
  </si>
  <si>
    <t>RUSSO - BAGNATO</t>
  </si>
  <si>
    <t>PANEBIANCO - ARAGONA</t>
  </si>
  <si>
    <t>RUSSO - PANEBIANCO</t>
  </si>
  <si>
    <t>BAGNATO - ARAGONA</t>
  </si>
  <si>
    <t>MAGRI - RUSSO</t>
  </si>
  <si>
    <t>LA TORRE F. - GISSARA C.</t>
  </si>
  <si>
    <t xml:space="preserve"> LA TORRE C. - SIRACUSA</t>
  </si>
  <si>
    <t>MANDANICI - LONGO S.</t>
  </si>
  <si>
    <t>SCIACCA - IELAPI G.</t>
  </si>
  <si>
    <t>SQUADDARA F. - TESTA</t>
  </si>
  <si>
    <t>TORRE - PANEBIANCO C.</t>
  </si>
  <si>
    <t>RANDIELLI - NATOLI C.</t>
  </si>
  <si>
    <t>MANDANICI - SERGI G.</t>
  </si>
  <si>
    <t>MURABITO IELAPI G.</t>
  </si>
  <si>
    <t>RANDIELLI - GISSARA F.</t>
  </si>
  <si>
    <t>FROLLO - RUSSO I.</t>
  </si>
  <si>
    <t>RUSSO - GISSARA C.</t>
  </si>
  <si>
    <t>SIRACUSA - MANDANICI</t>
  </si>
  <si>
    <t>SCIACCA - TESTA</t>
  </si>
  <si>
    <t xml:space="preserve">S. </t>
  </si>
  <si>
    <t>PANEBIANCO C. - NATOLI C.</t>
  </si>
  <si>
    <t>RUSSO - SIRACUSA</t>
  </si>
  <si>
    <t>SCIACCA - PANEBIANCO C.</t>
  </si>
  <si>
    <t>SCIACCA - RUSSO</t>
  </si>
  <si>
    <t>CONSOLAZIONE</t>
  </si>
  <si>
    <t>PRESTIA - BAGNATO</t>
  </si>
  <si>
    <t>GILIBERTO - COTRONEI</t>
  </si>
  <si>
    <t>CORTESE - ARAGONA F.</t>
  </si>
  <si>
    <t xml:space="preserve">T. </t>
  </si>
  <si>
    <t>PANEBIANCO G. - CANNAVO'</t>
  </si>
  <si>
    <t>ZANGLA A. - SMALDONE</t>
  </si>
  <si>
    <t>GISSARA B. - TAMBURELLA</t>
  </si>
  <si>
    <t>IELAPI P. - PISASALE</t>
  </si>
  <si>
    <t>LA TORRE A. - MARLETTA</t>
  </si>
  <si>
    <t>LA TORRE A-. - CORTESE</t>
  </si>
  <si>
    <t>COTRONEI - PANEBIANCO G.</t>
  </si>
  <si>
    <t>ZANGLA A. - GISSARA B.</t>
  </si>
  <si>
    <t xml:space="preserve">IELAPI P. - PRESTIA </t>
  </si>
  <si>
    <t>LA TORRE A. - COTRONEI</t>
  </si>
  <si>
    <t>ZANGLA A. - IELAPI P.</t>
  </si>
  <si>
    <t>COTRONEI - IELAPI P.</t>
  </si>
  <si>
    <t>3 T.P.</t>
  </si>
  <si>
    <t>3T.P.</t>
  </si>
  <si>
    <t>S,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</si>
</sst>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10"/>
      <color indexed="9"/>
      <name val="MS Sans Serif"/>
    </font>
    <font>
      <sz val="10"/>
      <color indexed="9"/>
      <name val="Merlin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9.5"/>
      <name val="MS Sans Serif"/>
      <family val="2"/>
    </font>
    <font>
      <b/>
      <sz val="8.5"/>
      <name val="MS Sans Serif"/>
      <family val="2"/>
    </font>
    <font>
      <b/>
      <sz val="9.5"/>
      <color indexed="8"/>
      <name val="MS Sans Serif"/>
      <family val="2"/>
    </font>
    <font>
      <b/>
      <sz val="8.5"/>
      <name val="MS Sans Serif"/>
    </font>
    <font>
      <sz val="10"/>
      <name val="MS Sans Serif"/>
    </font>
    <font>
      <sz val="10"/>
      <color indexed="9"/>
      <name val="MS Sans Serif"/>
    </font>
    <font>
      <sz val="10"/>
      <color indexed="8"/>
      <name val="MS Sans Serif"/>
    </font>
    <font>
      <b/>
      <sz val="9.5"/>
      <name val="Arial"/>
    </font>
    <font>
      <b/>
      <sz val="10"/>
      <name val="MS Sans Serif"/>
    </font>
    <font>
      <b/>
      <sz val="10"/>
      <color indexed="9"/>
      <name val="MS Sans Serif"/>
      <family val="2"/>
    </font>
    <font>
      <b/>
      <sz val="10"/>
      <color indexed="9"/>
      <name val="Merlin"/>
    </font>
    <font>
      <b/>
      <sz val="9.5"/>
      <color indexed="9"/>
      <name val="MS Sans Serif"/>
      <family val="2"/>
    </font>
    <font>
      <b/>
      <sz val="8.5"/>
      <color indexed="8"/>
      <name val="MS Sans Serif"/>
      <family val="2"/>
    </font>
    <font>
      <b/>
      <sz val="14"/>
      <color indexed="9"/>
      <name val="MS Sans Serif"/>
    </font>
    <font>
      <sz val="14"/>
      <color indexed="9"/>
      <name val="Merlin"/>
    </font>
    <font>
      <b/>
      <sz val="12"/>
      <color indexed="9"/>
      <name val="Arial"/>
      <family val="2"/>
    </font>
    <font>
      <sz val="8.5"/>
      <name val="Arial"/>
    </font>
    <font>
      <b/>
      <sz val="12"/>
      <color indexed="9"/>
      <name val="MS Sans Serif"/>
      <family val="2"/>
    </font>
    <font>
      <sz val="12"/>
      <color indexed="9"/>
      <name val="Merlin"/>
    </font>
    <font>
      <b/>
      <sz val="12"/>
      <color theme="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152">
    <xf numFmtId="0" fontId="0" fillId="0" borderId="0" xfId="0"/>
    <xf numFmtId="0" fontId="9" fillId="4" borderId="10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1" fillId="0" borderId="0" xfId="3"/>
    <xf numFmtId="0" fontId="3" fillId="0" borderId="8" xfId="3" applyFont="1" applyBorder="1"/>
    <xf numFmtId="0" fontId="1" fillId="0" borderId="10" xfId="3" applyBorder="1"/>
    <xf numFmtId="0" fontId="1" fillId="0" borderId="9" xfId="3" applyBorder="1"/>
    <xf numFmtId="0" fontId="3" fillId="0" borderId="6" xfId="3" applyFont="1" applyBorder="1"/>
    <xf numFmtId="0" fontId="3" fillId="0" borderId="2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1" fillId="0" borderId="0" xfId="3" applyBorder="1" applyAlignment="1">
      <alignment horizontal="center"/>
    </xf>
    <xf numFmtId="0" fontId="1" fillId="0" borderId="4" xfId="3" applyBorder="1" applyAlignment="1">
      <alignment horizontal="center"/>
    </xf>
    <xf numFmtId="0" fontId="1" fillId="0" borderId="6" xfId="3" applyBorder="1"/>
    <xf numFmtId="0" fontId="1" fillId="0" borderId="7" xfId="3" applyBorder="1"/>
    <xf numFmtId="0" fontId="1" fillId="0" borderId="11" xfId="3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12" xfId="3" applyFill="1" applyBorder="1"/>
    <xf numFmtId="0" fontId="1" fillId="0" borderId="13" xfId="3" applyBorder="1" applyAlignment="1">
      <alignment horizontal="center"/>
    </xf>
    <xf numFmtId="0" fontId="1" fillId="0" borderId="14" xfId="3" applyBorder="1" applyAlignment="1">
      <alignment horizontal="center"/>
    </xf>
    <xf numFmtId="0" fontId="1" fillId="0" borderId="6" xfId="3" applyFill="1" applyBorder="1"/>
    <xf numFmtId="0" fontId="1" fillId="0" borderId="15" xfId="3" applyBorder="1" applyAlignment="1">
      <alignment horizontal="center"/>
    </xf>
    <xf numFmtId="0" fontId="1" fillId="0" borderId="7" xfId="3" applyFill="1" applyBorder="1"/>
    <xf numFmtId="0" fontId="4" fillId="0" borderId="0" xfId="3" applyFont="1"/>
    <xf numFmtId="0" fontId="1" fillId="0" borderId="3" xfId="3" applyBorder="1"/>
    <xf numFmtId="0" fontId="1" fillId="0" borderId="11" xfId="3" applyBorder="1"/>
    <xf numFmtId="0" fontId="1" fillId="0" borderId="2" xfId="3" applyBorder="1"/>
    <xf numFmtId="0" fontId="1" fillId="0" borderId="2" xfId="3" applyBorder="1" applyAlignment="1">
      <alignment horizontal="center"/>
    </xf>
    <xf numFmtId="0" fontId="1" fillId="0" borderId="9" xfId="3" applyBorder="1" applyAlignment="1">
      <alignment horizontal="center"/>
    </xf>
    <xf numFmtId="0" fontId="6" fillId="0" borderId="0" xfId="3" applyFont="1"/>
    <xf numFmtId="0" fontId="1" fillId="0" borderId="16" xfId="3" applyBorder="1"/>
    <xf numFmtId="0" fontId="2" fillId="0" borderId="16" xfId="3" applyFont="1" applyBorder="1"/>
    <xf numFmtId="0" fontId="1" fillId="0" borderId="0" xfId="3" applyBorder="1"/>
    <xf numFmtId="0" fontId="2" fillId="0" borderId="0" xfId="3" applyFont="1" applyBorder="1"/>
    <xf numFmtId="0" fontId="1" fillId="0" borderId="15" xfId="3" applyBorder="1"/>
    <xf numFmtId="0" fontId="9" fillId="4" borderId="9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13" xfId="0" applyFont="1" applyFill="1" applyBorder="1"/>
    <xf numFmtId="0" fontId="10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/>
    <xf numFmtId="0" fontId="10" fillId="3" borderId="14" xfId="0" applyFont="1" applyFill="1" applyBorder="1"/>
    <xf numFmtId="0" fontId="10" fillId="3" borderId="15" xfId="0" applyFont="1" applyFill="1" applyBorder="1"/>
    <xf numFmtId="0" fontId="10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/>
    <xf numFmtId="0" fontId="14" fillId="3" borderId="8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4" fillId="3" borderId="15" xfId="0" applyFont="1" applyFill="1" applyBorder="1"/>
    <xf numFmtId="0" fontId="0" fillId="0" borderId="0" xfId="0" applyAlignment="1">
      <alignment horizontal="center"/>
    </xf>
    <xf numFmtId="0" fontId="10" fillId="3" borderId="0" xfId="0" applyFont="1" applyFill="1" applyBorder="1" applyAlignment="1"/>
    <xf numFmtId="0" fontId="16" fillId="3" borderId="4" xfId="0" applyFont="1" applyFill="1" applyBorder="1"/>
    <xf numFmtId="0" fontId="17" fillId="3" borderId="0" xfId="0" applyFont="1" applyFill="1" applyBorder="1" applyAlignment="1"/>
    <xf numFmtId="0" fontId="17" fillId="3" borderId="4" xfId="0" applyFont="1" applyFill="1" applyBorder="1"/>
    <xf numFmtId="0" fontId="17" fillId="3" borderId="15" xfId="0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3" fillId="3" borderId="15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4" xfId="0" applyFont="1" applyFill="1" applyBorder="1"/>
    <xf numFmtId="0" fontId="14" fillId="3" borderId="0" xfId="0" applyFont="1" applyFill="1" applyBorder="1"/>
    <xf numFmtId="0" fontId="21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3" xfId="0" applyFill="1" applyBorder="1"/>
    <xf numFmtId="0" fontId="0" fillId="3" borderId="11" xfId="0" applyFill="1" applyBorder="1"/>
    <xf numFmtId="0" fontId="0" fillId="3" borderId="5" xfId="0" applyFill="1" applyBorder="1"/>
    <xf numFmtId="0" fontId="8" fillId="4" borderId="10" xfId="0" applyFont="1" applyFill="1" applyBorder="1"/>
    <xf numFmtId="0" fontId="23" fillId="4" borderId="10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25" fillId="3" borderId="4" xfId="0" applyFont="1" applyFill="1" applyBorder="1" applyAlignment="1">
      <alignment vertical="center"/>
    </xf>
    <xf numFmtId="0" fontId="22" fillId="3" borderId="0" xfId="0" applyFont="1" applyFill="1" applyBorder="1" applyAlignment="1"/>
    <xf numFmtId="0" fontId="0" fillId="3" borderId="11" xfId="0" applyFill="1" applyBorder="1" applyAlignment="1">
      <alignment horizontal="center"/>
    </xf>
    <xf numFmtId="0" fontId="26" fillId="4" borderId="10" xfId="0" applyFont="1" applyFill="1" applyBorder="1"/>
    <xf numFmtId="0" fontId="27" fillId="4" borderId="1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20" fontId="28" fillId="4" borderId="8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2" borderId="10" xfId="0" applyFont="1" applyFill="1" applyBorder="1"/>
    <xf numFmtId="0" fontId="27" fillId="2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0" fontId="28" fillId="2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0" fillId="2" borderId="10" xfId="0" applyFont="1" applyFill="1" applyBorder="1"/>
    <xf numFmtId="0" fontId="31" fillId="2" borderId="10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2" fillId="0" borderId="0" xfId="3" applyFont="1"/>
    <xf numFmtId="0" fontId="33" fillId="0" borderId="0" xfId="3" applyFont="1"/>
    <xf numFmtId="0" fontId="34" fillId="0" borderId="0" xfId="0" applyFont="1"/>
    <xf numFmtId="0" fontId="5" fillId="0" borderId="0" xfId="3" applyFont="1" applyFill="1" applyBorder="1" applyAlignment="1">
      <alignment horizontal="center"/>
    </xf>
    <xf numFmtId="0" fontId="5" fillId="0" borderId="12" xfId="3" applyFont="1" applyFill="1" applyBorder="1"/>
    <xf numFmtId="0" fontId="5" fillId="0" borderId="6" xfId="3" applyFont="1" applyFill="1" applyBorder="1"/>
    <xf numFmtId="0" fontId="5" fillId="0" borderId="11" xfId="3" applyFont="1" applyBorder="1" applyAlignment="1">
      <alignment horizontal="center"/>
    </xf>
    <xf numFmtId="0" fontId="5" fillId="0" borderId="7" xfId="3" applyFont="1" applyFill="1" applyBorder="1"/>
    <xf numFmtId="0" fontId="3" fillId="0" borderId="0" xfId="3" applyFont="1" applyFill="1" applyBorder="1" applyAlignment="1">
      <alignment horizontal="center"/>
    </xf>
    <xf numFmtId="0" fontId="5" fillId="0" borderId="0" xfId="3" applyFont="1"/>
    <xf numFmtId="0" fontId="5" fillId="0" borderId="5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2" xfId="3" applyFont="1" applyBorder="1"/>
    <xf numFmtId="0" fontId="5" fillId="0" borderId="9" xfId="3" applyFont="1" applyBorder="1"/>
    <xf numFmtId="0" fontId="5" fillId="0" borderId="8" xfId="3" applyFont="1" applyFill="1" applyBorder="1"/>
    <xf numFmtId="0" fontId="5" fillId="0" borderId="0" xfId="3" applyFont="1" applyFill="1" applyBorder="1"/>
    <xf numFmtId="0" fontId="35" fillId="0" borderId="0" xfId="3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6">
    <cellStyle name="Normale" xfId="0" builtinId="0"/>
    <cellStyle name="Normale 2 2" xfId="1"/>
    <cellStyle name="Normale 2 3" xfId="2"/>
    <cellStyle name="Normale 2 4" xfId="4"/>
    <cellStyle name="Normale 2 5" xfId="5"/>
    <cellStyle name="Normale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I%20Torneo%20Citt&#224;%20di%20Messina/Torneo%20Und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"/>
      <sheetName val="4 G"/>
      <sheetName val="5 G"/>
      <sheetName val="6 G"/>
      <sheetName val="7 G"/>
      <sheetName val="8 G"/>
      <sheetName val="9 G"/>
      <sheetName val="10 G"/>
      <sheetName val="11 G"/>
      <sheetName val="12 G"/>
      <sheetName val="13 G"/>
      <sheetName val="14 G"/>
      <sheetName val="15 G"/>
      <sheetName val="16 G"/>
      <sheetName val="17 G"/>
      <sheetName val="17 G2"/>
      <sheetName val="18 G"/>
      <sheetName val="19 G"/>
      <sheetName val="19 G2"/>
      <sheetName val="20 G"/>
      <sheetName val="20 G2"/>
      <sheetName val="21 G"/>
      <sheetName val="22 G"/>
      <sheetName val="23 G"/>
      <sheetName val="24 G"/>
    </sheetNames>
    <sheetDataSet>
      <sheetData sheetId="0">
        <row r="1">
          <cell r="A1" t="str">
            <v>Natoli A.</v>
          </cell>
        </row>
        <row r="2">
          <cell r="A2" t="str">
            <v>Squaddara G.</v>
          </cell>
        </row>
        <row r="3">
          <cell r="A3" t="str">
            <v>Giuffré</v>
          </cell>
        </row>
        <row r="4">
          <cell r="A4" t="str">
            <v>Calabrò</v>
          </cell>
        </row>
        <row r="5">
          <cell r="A5" t="str">
            <v>Aragona D.</v>
          </cell>
        </row>
        <row r="6">
          <cell r="A6" t="str">
            <v>Sergi A.</v>
          </cell>
        </row>
        <row r="7">
          <cell r="A7" t="str">
            <v>Imbesi</v>
          </cell>
        </row>
        <row r="8">
          <cell r="A8" t="str">
            <v>Zagarella</v>
          </cell>
        </row>
        <row r="9">
          <cell r="A9" t="str">
            <v>Russo P.</v>
          </cell>
        </row>
        <row r="10">
          <cell r="A10" t="str">
            <v>Ielapi A.</v>
          </cell>
        </row>
        <row r="11">
          <cell r="A11" t="str">
            <v>Samperi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8"/>
  <sheetViews>
    <sheetView tabSelected="1" workbookViewId="0"/>
  </sheetViews>
  <sheetFormatPr defaultRowHeight="15"/>
  <cols>
    <col min="1" max="1" width="24.5703125" customWidth="1"/>
    <col min="2" max="2" width="5.28515625" customWidth="1"/>
    <col min="3" max="3" width="5.85546875" customWidth="1"/>
    <col min="4" max="4" width="6.28515625" customWidth="1"/>
    <col min="5" max="5" width="6.140625" customWidth="1"/>
    <col min="6" max="6" width="5.85546875" customWidth="1"/>
    <col min="7" max="7" width="6.42578125" customWidth="1"/>
    <col min="8" max="9" width="6.28515625" customWidth="1"/>
    <col min="11" max="11" width="26.5703125" customWidth="1"/>
    <col min="12" max="13" width="5.85546875" customWidth="1"/>
    <col min="14" max="15" width="5.5703125" customWidth="1"/>
    <col min="16" max="16" width="5.85546875" customWidth="1"/>
    <col min="17" max="17" width="6.28515625" customWidth="1"/>
    <col min="18" max="18" width="6.42578125" customWidth="1"/>
  </cols>
  <sheetData>
    <row r="2" spans="1:19" ht="15.75">
      <c r="A2" s="23" t="s">
        <v>75</v>
      </c>
      <c r="B2" s="3"/>
      <c r="C2" s="3"/>
      <c r="D2" s="106" t="s">
        <v>76</v>
      </c>
      <c r="E2" s="107"/>
      <c r="F2" s="107"/>
      <c r="G2" s="3"/>
      <c r="H2" s="3"/>
      <c r="I2" s="3"/>
      <c r="J2" s="3"/>
      <c r="K2" s="29"/>
      <c r="L2" s="29"/>
      <c r="M2" s="29"/>
      <c r="N2" s="29"/>
      <c r="O2" s="29"/>
      <c r="P2" s="29"/>
      <c r="Q2" s="3"/>
      <c r="R2" s="3"/>
    </row>
    <row r="3" spans="1:19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.75" thickBot="1">
      <c r="A4" s="4" t="s">
        <v>0</v>
      </c>
      <c r="B4" s="5"/>
      <c r="C4" s="5"/>
      <c r="D4" s="5"/>
      <c r="E4" s="5"/>
      <c r="F4" s="5"/>
      <c r="G4" s="5"/>
      <c r="H4" s="5"/>
      <c r="I4" s="6"/>
      <c r="J4" s="3"/>
      <c r="K4" s="4" t="s">
        <v>12</v>
      </c>
      <c r="L4" s="5"/>
      <c r="M4" s="5"/>
      <c r="N4" s="5"/>
      <c r="O4" s="5"/>
      <c r="P4" s="5"/>
      <c r="Q4" s="5"/>
      <c r="R4" s="5"/>
    </row>
    <row r="5" spans="1:19" ht="15.75" thickBot="1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10" t="s">
        <v>8</v>
      </c>
      <c r="J5" s="3"/>
      <c r="K5" s="7"/>
      <c r="L5" s="8" t="s">
        <v>1</v>
      </c>
      <c r="M5" s="9" t="s">
        <v>2</v>
      </c>
      <c r="N5" s="9" t="s">
        <v>3</v>
      </c>
      <c r="O5" s="9" t="s">
        <v>4</v>
      </c>
      <c r="P5" s="9" t="s">
        <v>5</v>
      </c>
      <c r="Q5" s="9" t="s">
        <v>6</v>
      </c>
      <c r="R5" s="9" t="s">
        <v>7</v>
      </c>
      <c r="S5" s="108" t="s">
        <v>8</v>
      </c>
    </row>
    <row r="6" spans="1:19">
      <c r="A6" s="7" t="s">
        <v>77</v>
      </c>
      <c r="B6" s="11">
        <v>9</v>
      </c>
      <c r="C6" s="11">
        <v>3</v>
      </c>
      <c r="D6" s="11">
        <v>3</v>
      </c>
      <c r="E6" s="11">
        <v>0</v>
      </c>
      <c r="F6" s="11">
        <v>0</v>
      </c>
      <c r="G6" s="11">
        <v>12</v>
      </c>
      <c r="H6" s="11">
        <v>1</v>
      </c>
      <c r="I6" s="12">
        <v>11</v>
      </c>
      <c r="J6" s="3"/>
      <c r="K6" s="7" t="s">
        <v>142</v>
      </c>
      <c r="L6" s="11">
        <v>9</v>
      </c>
      <c r="M6" s="11">
        <v>3</v>
      </c>
      <c r="N6" s="11">
        <v>3</v>
      </c>
      <c r="O6" s="11">
        <v>0</v>
      </c>
      <c r="P6" s="11">
        <v>0</v>
      </c>
      <c r="Q6" s="11">
        <v>13</v>
      </c>
      <c r="R6" s="11">
        <v>7</v>
      </c>
      <c r="S6" s="109">
        <v>6</v>
      </c>
    </row>
    <row r="7" spans="1:19">
      <c r="A7" s="7" t="s">
        <v>78</v>
      </c>
      <c r="B7" s="11">
        <v>4</v>
      </c>
      <c r="C7" s="11">
        <v>3</v>
      </c>
      <c r="D7" s="11">
        <v>1</v>
      </c>
      <c r="E7" s="11">
        <v>0</v>
      </c>
      <c r="F7" s="11">
        <v>1</v>
      </c>
      <c r="G7" s="11">
        <v>5</v>
      </c>
      <c r="H7" s="11">
        <v>9</v>
      </c>
      <c r="I7" s="12">
        <v>-4</v>
      </c>
      <c r="J7" s="3"/>
      <c r="K7" s="7" t="s">
        <v>94</v>
      </c>
      <c r="L7" s="11">
        <v>6</v>
      </c>
      <c r="M7" s="11">
        <v>3</v>
      </c>
      <c r="N7" s="11">
        <v>2</v>
      </c>
      <c r="O7" s="11">
        <v>0</v>
      </c>
      <c r="P7" s="11">
        <v>0</v>
      </c>
      <c r="Q7" s="11">
        <v>16</v>
      </c>
      <c r="R7" s="11">
        <v>8</v>
      </c>
      <c r="S7" s="109">
        <v>8</v>
      </c>
    </row>
    <row r="8" spans="1:19">
      <c r="A8" s="13" t="s">
        <v>79</v>
      </c>
      <c r="B8" s="11">
        <v>2</v>
      </c>
      <c r="C8" s="11">
        <v>3</v>
      </c>
      <c r="D8" s="11">
        <v>0</v>
      </c>
      <c r="E8" s="11">
        <v>0</v>
      </c>
      <c r="F8" s="11">
        <v>1</v>
      </c>
      <c r="G8" s="11">
        <v>3</v>
      </c>
      <c r="H8" s="11">
        <v>6</v>
      </c>
      <c r="I8" s="12">
        <v>-3</v>
      </c>
      <c r="J8" s="3"/>
      <c r="K8" s="13" t="s">
        <v>95</v>
      </c>
      <c r="L8" s="11">
        <v>3</v>
      </c>
      <c r="M8" s="11">
        <v>3</v>
      </c>
      <c r="N8" s="11">
        <v>1</v>
      </c>
      <c r="O8" s="11">
        <v>0</v>
      </c>
      <c r="P8" s="11">
        <v>2</v>
      </c>
      <c r="Q8" s="11">
        <v>9</v>
      </c>
      <c r="R8" s="11">
        <v>13</v>
      </c>
      <c r="S8" s="109">
        <v>-4</v>
      </c>
    </row>
    <row r="9" spans="1:19" ht="15.75" thickBot="1">
      <c r="A9" s="14" t="s">
        <v>80</v>
      </c>
      <c r="B9" s="15">
        <v>1</v>
      </c>
      <c r="C9" s="15">
        <v>3</v>
      </c>
      <c r="D9" s="15">
        <v>0</v>
      </c>
      <c r="E9" s="15">
        <v>0</v>
      </c>
      <c r="F9" s="15">
        <v>2</v>
      </c>
      <c r="G9" s="15">
        <v>4</v>
      </c>
      <c r="H9" s="15">
        <v>8</v>
      </c>
      <c r="I9" s="16">
        <v>-19</v>
      </c>
      <c r="J9" s="3"/>
      <c r="K9" s="14" t="s">
        <v>96</v>
      </c>
      <c r="L9" s="15">
        <v>0</v>
      </c>
      <c r="M9" s="15">
        <v>3</v>
      </c>
      <c r="N9" s="15">
        <v>0</v>
      </c>
      <c r="O9" s="15">
        <v>0</v>
      </c>
      <c r="P9" s="15">
        <v>3</v>
      </c>
      <c r="Q9" s="15">
        <v>0</v>
      </c>
      <c r="R9" s="15">
        <v>15</v>
      </c>
      <c r="S9" s="109">
        <v>-15</v>
      </c>
    </row>
    <row r="10" spans="1:19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>
      <c r="A11" s="17" t="s">
        <v>116</v>
      </c>
      <c r="B11" s="18">
        <v>6</v>
      </c>
      <c r="C11" s="19">
        <v>1</v>
      </c>
      <c r="D11" s="3"/>
      <c r="E11" s="3"/>
      <c r="F11" s="3"/>
      <c r="G11" s="3"/>
      <c r="H11" s="3"/>
      <c r="I11" s="3"/>
      <c r="J11" s="3"/>
      <c r="K11" s="17" t="s">
        <v>21</v>
      </c>
      <c r="L11" s="18">
        <v>5</v>
      </c>
      <c r="M11" s="19">
        <v>0</v>
      </c>
      <c r="N11" s="3" t="s">
        <v>140</v>
      </c>
      <c r="O11" s="3"/>
      <c r="P11" s="3"/>
      <c r="Q11" s="3"/>
      <c r="R11" s="3"/>
    </row>
    <row r="12" spans="1:19">
      <c r="A12" s="20" t="s">
        <v>117</v>
      </c>
      <c r="B12" s="11">
        <v>2</v>
      </c>
      <c r="C12" s="12">
        <v>2</v>
      </c>
      <c r="D12" s="3"/>
      <c r="E12" s="3"/>
      <c r="F12" s="3"/>
      <c r="G12" s="3"/>
      <c r="H12" s="3"/>
      <c r="I12" s="3"/>
      <c r="J12" s="3"/>
      <c r="K12" s="20" t="s">
        <v>141</v>
      </c>
      <c r="L12" s="11">
        <v>2</v>
      </c>
      <c r="M12" s="12">
        <v>7</v>
      </c>
      <c r="N12" s="3"/>
      <c r="O12" s="3"/>
      <c r="P12" s="3"/>
      <c r="Q12" s="3"/>
      <c r="R12" s="3"/>
    </row>
    <row r="13" spans="1:19">
      <c r="A13" s="20" t="s">
        <v>118</v>
      </c>
      <c r="B13" s="11">
        <v>3</v>
      </c>
      <c r="C13" s="12">
        <v>0</v>
      </c>
      <c r="D13" s="3"/>
      <c r="E13" s="3"/>
      <c r="F13" s="3"/>
      <c r="G13" s="3"/>
      <c r="H13" s="3"/>
      <c r="I13" s="3"/>
      <c r="J13" s="3"/>
      <c r="K13" s="20" t="s">
        <v>143</v>
      </c>
      <c r="L13" s="11">
        <v>5</v>
      </c>
      <c r="M13" s="12">
        <v>6</v>
      </c>
      <c r="N13" s="3"/>
      <c r="O13" s="3"/>
      <c r="P13" s="3"/>
      <c r="Q13" s="3"/>
      <c r="R13" s="3"/>
    </row>
    <row r="14" spans="1:19">
      <c r="A14" s="20" t="s">
        <v>119</v>
      </c>
      <c r="B14" s="11">
        <v>2</v>
      </c>
      <c r="C14" s="12">
        <v>3</v>
      </c>
      <c r="D14" s="3"/>
      <c r="E14" s="3"/>
      <c r="F14" s="3"/>
      <c r="G14" s="3"/>
      <c r="H14" s="3"/>
      <c r="I14" s="3"/>
      <c r="J14" s="3"/>
      <c r="K14" s="20" t="s">
        <v>144</v>
      </c>
      <c r="L14" s="11">
        <v>5</v>
      </c>
      <c r="M14" s="12">
        <v>0</v>
      </c>
      <c r="N14" s="3" t="s">
        <v>140</v>
      </c>
      <c r="O14" s="3"/>
      <c r="P14" s="3"/>
      <c r="Q14" s="3"/>
      <c r="R14" s="3"/>
    </row>
    <row r="15" spans="1:19">
      <c r="A15" s="20" t="s">
        <v>120</v>
      </c>
      <c r="B15" s="21">
        <v>3</v>
      </c>
      <c r="C15" s="12">
        <v>0</v>
      </c>
      <c r="D15" s="3"/>
      <c r="E15" s="3"/>
      <c r="F15" s="3"/>
      <c r="G15" s="3"/>
      <c r="H15" s="3"/>
      <c r="I15" s="3"/>
      <c r="J15" s="3"/>
      <c r="K15" s="20" t="s">
        <v>145</v>
      </c>
      <c r="L15" s="21">
        <v>6</v>
      </c>
      <c r="M15" s="12">
        <v>2</v>
      </c>
      <c r="N15" s="3"/>
      <c r="O15" s="3"/>
      <c r="P15" s="3"/>
      <c r="Q15" s="3"/>
      <c r="R15" s="3"/>
    </row>
    <row r="16" spans="1:19" ht="15.75" thickBot="1">
      <c r="A16" s="22" t="s">
        <v>121</v>
      </c>
      <c r="B16" s="15">
        <v>1</v>
      </c>
      <c r="C16" s="16">
        <v>1</v>
      </c>
      <c r="D16" s="3"/>
      <c r="E16" s="3"/>
      <c r="F16" s="3"/>
      <c r="G16" s="3"/>
      <c r="H16" s="3"/>
      <c r="I16" s="3"/>
      <c r="J16" s="3"/>
      <c r="K16" s="22" t="s">
        <v>146</v>
      </c>
      <c r="L16" s="15">
        <v>5</v>
      </c>
      <c r="M16" s="16">
        <v>0</v>
      </c>
      <c r="N16" s="3" t="s">
        <v>140</v>
      </c>
      <c r="O16" s="3"/>
      <c r="P16" s="3"/>
      <c r="Q16" s="3"/>
      <c r="R16" s="3"/>
    </row>
    <row r="17" spans="1:19" ht="15.7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9" ht="15.75" thickBot="1">
      <c r="A18" s="4" t="s">
        <v>9</v>
      </c>
      <c r="B18" s="5"/>
      <c r="C18" s="5"/>
      <c r="D18" s="5"/>
      <c r="E18" s="5"/>
      <c r="F18" s="5"/>
      <c r="G18" s="5"/>
      <c r="H18" s="5"/>
      <c r="I18" s="6"/>
      <c r="J18" s="3"/>
      <c r="K18" s="4" t="s">
        <v>13</v>
      </c>
      <c r="L18" s="5"/>
      <c r="M18" s="5"/>
      <c r="N18" s="5"/>
      <c r="O18" s="5"/>
      <c r="P18" s="5"/>
      <c r="Q18" s="5"/>
      <c r="R18" s="5"/>
    </row>
    <row r="19" spans="1:19" ht="15.75" thickBot="1">
      <c r="A19" s="7"/>
      <c r="B19" s="8" t="s">
        <v>1</v>
      </c>
      <c r="C19" s="9" t="s">
        <v>2</v>
      </c>
      <c r="D19" s="9" t="s">
        <v>3</v>
      </c>
      <c r="E19" s="9" t="s">
        <v>4</v>
      </c>
      <c r="F19" s="9" t="s">
        <v>5</v>
      </c>
      <c r="G19" s="9" t="s">
        <v>6</v>
      </c>
      <c r="H19" s="9" t="s">
        <v>7</v>
      </c>
      <c r="I19" s="10" t="s">
        <v>8</v>
      </c>
      <c r="J19" s="3"/>
      <c r="K19" s="7"/>
      <c r="L19" s="8" t="s">
        <v>1</v>
      </c>
      <c r="M19" s="9" t="s">
        <v>2</v>
      </c>
      <c r="N19" s="9" t="s">
        <v>3</v>
      </c>
      <c r="O19" s="9" t="s">
        <v>4</v>
      </c>
      <c r="P19" s="9" t="s">
        <v>5</v>
      </c>
      <c r="Q19" s="9" t="s">
        <v>6</v>
      </c>
      <c r="R19" s="9" t="s">
        <v>7</v>
      </c>
      <c r="S19" s="114" t="s">
        <v>8</v>
      </c>
    </row>
    <row r="20" spans="1:19">
      <c r="A20" s="7" t="s">
        <v>81</v>
      </c>
      <c r="B20" s="11">
        <v>9</v>
      </c>
      <c r="C20" s="11">
        <v>3</v>
      </c>
      <c r="D20" s="11">
        <v>3</v>
      </c>
      <c r="E20" s="11">
        <v>0</v>
      </c>
      <c r="F20" s="11">
        <v>0</v>
      </c>
      <c r="G20" s="11">
        <v>10</v>
      </c>
      <c r="H20" s="11">
        <v>2</v>
      </c>
      <c r="I20" s="12">
        <v>8</v>
      </c>
      <c r="J20" s="3"/>
      <c r="K20" s="7" t="s">
        <v>97</v>
      </c>
      <c r="L20" s="11">
        <v>9</v>
      </c>
      <c r="M20" s="11">
        <v>3</v>
      </c>
      <c r="N20" s="11">
        <v>3</v>
      </c>
      <c r="O20" s="11">
        <v>0</v>
      </c>
      <c r="P20" s="11">
        <v>0</v>
      </c>
      <c r="Q20" s="11">
        <v>14</v>
      </c>
      <c r="R20" s="11">
        <v>0</v>
      </c>
      <c r="S20" s="109">
        <v>14</v>
      </c>
    </row>
    <row r="21" spans="1:19">
      <c r="A21" s="7" t="s">
        <v>82</v>
      </c>
      <c r="B21" s="11">
        <v>6</v>
      </c>
      <c r="C21" s="11">
        <v>3</v>
      </c>
      <c r="D21" s="11">
        <v>2</v>
      </c>
      <c r="E21" s="11">
        <v>0</v>
      </c>
      <c r="F21" s="11">
        <v>1</v>
      </c>
      <c r="G21" s="11">
        <v>7</v>
      </c>
      <c r="H21" s="11">
        <v>2</v>
      </c>
      <c r="I21" s="12">
        <v>5</v>
      </c>
      <c r="J21" s="3"/>
      <c r="K21" s="7" t="s">
        <v>98</v>
      </c>
      <c r="L21" s="11">
        <v>6</v>
      </c>
      <c r="M21" s="11">
        <v>3</v>
      </c>
      <c r="N21" s="11">
        <v>2</v>
      </c>
      <c r="O21" s="11">
        <v>0</v>
      </c>
      <c r="P21" s="11">
        <v>1</v>
      </c>
      <c r="Q21" s="11">
        <v>6</v>
      </c>
      <c r="R21" s="11">
        <v>9</v>
      </c>
      <c r="S21" s="109">
        <v>-3</v>
      </c>
    </row>
    <row r="22" spans="1:19">
      <c r="A22" s="13" t="s">
        <v>83</v>
      </c>
      <c r="B22" s="11">
        <v>1</v>
      </c>
      <c r="C22" s="11">
        <v>3</v>
      </c>
      <c r="D22" s="11">
        <v>0</v>
      </c>
      <c r="E22" s="11">
        <v>0</v>
      </c>
      <c r="F22" s="11">
        <v>2</v>
      </c>
      <c r="G22" s="11">
        <v>2</v>
      </c>
      <c r="H22" s="11">
        <v>8</v>
      </c>
      <c r="I22" s="12">
        <v>-6</v>
      </c>
      <c r="J22" s="3"/>
      <c r="K22" s="13" t="s">
        <v>99</v>
      </c>
      <c r="L22" s="11">
        <v>3</v>
      </c>
      <c r="M22" s="11">
        <v>3</v>
      </c>
      <c r="N22" s="11">
        <v>1</v>
      </c>
      <c r="O22" s="11">
        <v>0</v>
      </c>
      <c r="P22" s="11">
        <v>2</v>
      </c>
      <c r="Q22" s="11">
        <v>2</v>
      </c>
      <c r="R22" s="11">
        <v>3</v>
      </c>
      <c r="S22" s="109">
        <v>-1</v>
      </c>
    </row>
    <row r="23" spans="1:19" ht="15.75" thickBot="1">
      <c r="A23" s="14" t="s">
        <v>84</v>
      </c>
      <c r="B23" s="15">
        <v>1</v>
      </c>
      <c r="C23" s="15">
        <v>3</v>
      </c>
      <c r="D23" s="15">
        <v>0</v>
      </c>
      <c r="E23" s="15">
        <v>0</v>
      </c>
      <c r="F23" s="15">
        <v>2</v>
      </c>
      <c r="G23" s="15">
        <v>2</v>
      </c>
      <c r="H23" s="15">
        <v>9</v>
      </c>
      <c r="I23" s="16">
        <v>-7</v>
      </c>
      <c r="J23" s="3"/>
      <c r="K23" s="14" t="s">
        <v>100</v>
      </c>
      <c r="L23" s="15">
        <v>0</v>
      </c>
      <c r="M23" s="15">
        <v>3</v>
      </c>
      <c r="N23" s="15">
        <v>0</v>
      </c>
      <c r="O23" s="15">
        <v>0</v>
      </c>
      <c r="P23" s="15">
        <v>3</v>
      </c>
      <c r="Q23" s="15">
        <v>3</v>
      </c>
      <c r="R23" s="15">
        <v>10</v>
      </c>
      <c r="S23" s="109">
        <v>-7</v>
      </c>
    </row>
    <row r="24" spans="1:19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>
      <c r="A25" s="17" t="s">
        <v>122</v>
      </c>
      <c r="B25" s="18">
        <v>4</v>
      </c>
      <c r="C25" s="19">
        <v>1</v>
      </c>
      <c r="D25" s="3"/>
      <c r="E25" s="3"/>
      <c r="F25" s="3"/>
      <c r="G25" s="3"/>
      <c r="H25" s="3"/>
      <c r="I25" s="3"/>
      <c r="J25" s="3"/>
      <c r="K25" s="110" t="s">
        <v>147</v>
      </c>
      <c r="L25" s="18">
        <v>3</v>
      </c>
      <c r="M25" s="19">
        <v>0</v>
      </c>
      <c r="N25" s="3"/>
      <c r="O25" s="3"/>
      <c r="P25" s="3"/>
      <c r="Q25" s="3"/>
      <c r="R25" s="3"/>
    </row>
    <row r="26" spans="1:19">
      <c r="A26" s="20" t="s">
        <v>123</v>
      </c>
      <c r="B26" s="11">
        <v>3</v>
      </c>
      <c r="C26" s="12">
        <v>0</v>
      </c>
      <c r="D26" s="3"/>
      <c r="E26" s="3"/>
      <c r="F26" s="3"/>
      <c r="G26" s="3"/>
      <c r="H26" s="3"/>
      <c r="I26" s="3"/>
      <c r="J26" s="3"/>
      <c r="K26" s="111" t="s">
        <v>148</v>
      </c>
      <c r="L26" s="11">
        <v>1</v>
      </c>
      <c r="M26" s="12">
        <v>0</v>
      </c>
      <c r="N26" s="3"/>
      <c r="O26" s="3"/>
      <c r="P26" s="3"/>
      <c r="Q26" s="3"/>
      <c r="R26" s="3"/>
    </row>
    <row r="27" spans="1:19">
      <c r="A27" s="20" t="s">
        <v>124</v>
      </c>
      <c r="B27" s="11">
        <v>4</v>
      </c>
      <c r="C27" s="12">
        <v>1</v>
      </c>
      <c r="D27" s="3"/>
      <c r="E27" s="3"/>
      <c r="F27" s="3"/>
      <c r="G27" s="3"/>
      <c r="H27" s="3"/>
      <c r="I27" s="3"/>
      <c r="J27" s="3"/>
      <c r="K27" s="111" t="s">
        <v>149</v>
      </c>
      <c r="L27" s="11">
        <v>4</v>
      </c>
      <c r="M27" s="12">
        <v>0</v>
      </c>
      <c r="N27" s="3"/>
      <c r="O27" s="3"/>
      <c r="P27" s="3"/>
      <c r="Q27" s="3"/>
      <c r="R27" s="3"/>
    </row>
    <row r="28" spans="1:19">
      <c r="A28" s="20" t="s">
        <v>125</v>
      </c>
      <c r="B28" s="11">
        <v>4</v>
      </c>
      <c r="C28" s="12">
        <v>0</v>
      </c>
      <c r="D28" s="3"/>
      <c r="E28" s="3"/>
      <c r="F28" s="3"/>
      <c r="G28" s="3"/>
      <c r="H28" s="3"/>
      <c r="I28" s="3"/>
      <c r="J28" s="3"/>
      <c r="K28" s="111" t="s">
        <v>150</v>
      </c>
      <c r="L28" s="11">
        <v>5</v>
      </c>
      <c r="M28" s="12">
        <v>2</v>
      </c>
      <c r="N28" s="3"/>
      <c r="O28" s="3"/>
      <c r="P28" s="3"/>
      <c r="Q28" s="3"/>
      <c r="R28" s="3"/>
    </row>
    <row r="29" spans="1:19">
      <c r="A29" s="20" t="s">
        <v>126</v>
      </c>
      <c r="B29" s="21">
        <v>2</v>
      </c>
      <c r="C29" s="12">
        <v>0</v>
      </c>
      <c r="D29" s="3"/>
      <c r="E29" s="3"/>
      <c r="F29" s="3"/>
      <c r="G29" s="3"/>
      <c r="H29" s="3"/>
      <c r="I29" s="3"/>
      <c r="J29" s="3"/>
      <c r="K29" s="111" t="s">
        <v>151</v>
      </c>
      <c r="L29" s="21">
        <v>7</v>
      </c>
      <c r="M29" s="12">
        <v>0</v>
      </c>
      <c r="N29" s="3"/>
      <c r="O29" s="3"/>
      <c r="P29" s="3"/>
      <c r="Q29" s="3"/>
      <c r="R29" s="3"/>
    </row>
    <row r="30" spans="1:19" ht="15.75" thickBot="1">
      <c r="A30" s="22" t="s">
        <v>127</v>
      </c>
      <c r="B30" s="15">
        <v>1</v>
      </c>
      <c r="C30" s="16">
        <v>1</v>
      </c>
      <c r="D30" s="3"/>
      <c r="E30" s="3"/>
      <c r="F30" s="3"/>
      <c r="G30" s="3"/>
      <c r="H30" s="3"/>
      <c r="I30" s="3"/>
      <c r="J30" s="3"/>
      <c r="K30" s="113" t="s">
        <v>152</v>
      </c>
      <c r="L30" s="112">
        <v>3</v>
      </c>
      <c r="M30" s="16">
        <v>1</v>
      </c>
      <c r="N30" s="3"/>
      <c r="O30" s="3"/>
      <c r="P30" s="3"/>
      <c r="Q30" s="3"/>
      <c r="R30" s="3"/>
    </row>
    <row r="31" spans="1:19" ht="15.7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ht="15.75" thickBot="1">
      <c r="A32" s="4" t="s">
        <v>10</v>
      </c>
      <c r="B32" s="5"/>
      <c r="C32" s="5"/>
      <c r="D32" s="5"/>
      <c r="E32" s="5"/>
      <c r="F32" s="5"/>
      <c r="G32" s="5"/>
      <c r="H32" s="5"/>
      <c r="I32" s="6"/>
      <c r="J32" s="3"/>
      <c r="K32" s="4" t="s">
        <v>14</v>
      </c>
      <c r="L32" s="5"/>
      <c r="M32" s="5"/>
      <c r="N32" s="5"/>
      <c r="O32" s="5"/>
      <c r="P32" s="5"/>
      <c r="Q32" s="5"/>
      <c r="R32" s="5"/>
    </row>
    <row r="33" spans="1:19" ht="15.75" thickBot="1">
      <c r="A33" s="7"/>
      <c r="B33" s="8" t="s">
        <v>1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10" t="s">
        <v>8</v>
      </c>
      <c r="J33" s="3"/>
      <c r="K33" s="7"/>
      <c r="L33" s="8" t="s">
        <v>1</v>
      </c>
      <c r="M33" s="9" t="s">
        <v>2</v>
      </c>
      <c r="N33" s="9" t="s">
        <v>3</v>
      </c>
      <c r="O33" s="9" t="s">
        <v>4</v>
      </c>
      <c r="P33" s="9" t="s">
        <v>5</v>
      </c>
      <c r="Q33" s="9" t="s">
        <v>6</v>
      </c>
      <c r="R33" s="9" t="s">
        <v>7</v>
      </c>
      <c r="S33" s="114" t="s">
        <v>8</v>
      </c>
    </row>
    <row r="34" spans="1:19">
      <c r="A34" s="7" t="s">
        <v>85</v>
      </c>
      <c r="B34" s="11">
        <v>9</v>
      </c>
      <c r="C34" s="11">
        <v>3</v>
      </c>
      <c r="D34" s="11">
        <v>2</v>
      </c>
      <c r="E34" s="11">
        <v>1</v>
      </c>
      <c r="F34" s="11">
        <v>0</v>
      </c>
      <c r="G34" s="11">
        <v>12</v>
      </c>
      <c r="H34" s="11">
        <v>3</v>
      </c>
      <c r="I34" s="12">
        <v>9</v>
      </c>
      <c r="J34" s="3"/>
      <c r="K34" s="7" t="s">
        <v>102</v>
      </c>
      <c r="L34" s="11">
        <v>9</v>
      </c>
      <c r="M34" s="11">
        <v>3</v>
      </c>
      <c r="N34" s="11">
        <v>3</v>
      </c>
      <c r="O34" s="11">
        <v>0</v>
      </c>
      <c r="P34" s="11">
        <v>0</v>
      </c>
      <c r="Q34" s="11">
        <v>11</v>
      </c>
      <c r="R34" s="11">
        <v>0</v>
      </c>
      <c r="S34" s="109">
        <v>11</v>
      </c>
    </row>
    <row r="35" spans="1:19">
      <c r="A35" s="7" t="s">
        <v>86</v>
      </c>
      <c r="B35" s="11">
        <v>6</v>
      </c>
      <c r="C35" s="11">
        <v>3</v>
      </c>
      <c r="D35" s="11">
        <v>2</v>
      </c>
      <c r="E35" s="11">
        <v>1</v>
      </c>
      <c r="F35" s="11">
        <v>0</v>
      </c>
      <c r="G35" s="11">
        <v>8</v>
      </c>
      <c r="H35" s="11">
        <v>3</v>
      </c>
      <c r="I35" s="12">
        <v>5</v>
      </c>
      <c r="J35" s="3"/>
      <c r="K35" s="7" t="s">
        <v>101</v>
      </c>
      <c r="L35" s="11">
        <v>4</v>
      </c>
      <c r="M35" s="11">
        <v>3</v>
      </c>
      <c r="N35" s="11">
        <v>1</v>
      </c>
      <c r="O35" s="11">
        <v>1</v>
      </c>
      <c r="P35" s="11">
        <v>1</v>
      </c>
      <c r="Q35" s="11">
        <v>2</v>
      </c>
      <c r="R35" s="11">
        <v>6</v>
      </c>
      <c r="S35" s="109">
        <v>-4</v>
      </c>
    </row>
    <row r="36" spans="1:19">
      <c r="A36" s="13" t="s">
        <v>87</v>
      </c>
      <c r="B36" s="11">
        <v>3</v>
      </c>
      <c r="C36" s="11">
        <v>3</v>
      </c>
      <c r="D36" s="11">
        <v>1</v>
      </c>
      <c r="E36" s="11">
        <v>0</v>
      </c>
      <c r="F36" s="11">
        <v>2</v>
      </c>
      <c r="G36" s="11">
        <v>3</v>
      </c>
      <c r="H36" s="11">
        <v>6</v>
      </c>
      <c r="I36" s="12">
        <v>-3</v>
      </c>
      <c r="J36" s="3"/>
      <c r="K36" s="13" t="s">
        <v>103</v>
      </c>
      <c r="L36" s="11">
        <v>3</v>
      </c>
      <c r="M36" s="11">
        <v>3</v>
      </c>
      <c r="N36" s="11">
        <v>1</v>
      </c>
      <c r="O36" s="11">
        <v>0</v>
      </c>
      <c r="P36" s="11">
        <v>2</v>
      </c>
      <c r="Q36" s="11">
        <v>3</v>
      </c>
      <c r="R36" s="11">
        <v>3</v>
      </c>
      <c r="S36" s="109">
        <v>0</v>
      </c>
    </row>
    <row r="37" spans="1:19" ht="15.75" thickBot="1">
      <c r="A37" s="14" t="s">
        <v>88</v>
      </c>
      <c r="B37" s="15">
        <v>0</v>
      </c>
      <c r="C37" s="15">
        <v>3</v>
      </c>
      <c r="D37" s="15">
        <v>0</v>
      </c>
      <c r="E37" s="15">
        <v>0</v>
      </c>
      <c r="F37" s="15">
        <v>3</v>
      </c>
      <c r="G37" s="15">
        <v>1</v>
      </c>
      <c r="H37" s="15">
        <v>12</v>
      </c>
      <c r="I37" s="16">
        <v>-11</v>
      </c>
      <c r="J37" s="3"/>
      <c r="K37" s="14" t="s">
        <v>104</v>
      </c>
      <c r="L37" s="15">
        <v>1</v>
      </c>
      <c r="M37" s="15">
        <v>3</v>
      </c>
      <c r="N37" s="15">
        <v>0</v>
      </c>
      <c r="O37" s="15">
        <v>1</v>
      </c>
      <c r="P37" s="15">
        <v>2</v>
      </c>
      <c r="Q37" s="15">
        <v>0</v>
      </c>
      <c r="R37" s="15">
        <v>7</v>
      </c>
      <c r="S37" s="109">
        <v>-7</v>
      </c>
    </row>
    <row r="38" spans="1:19" ht="15.7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9">
      <c r="A39" s="17" t="s">
        <v>128</v>
      </c>
      <c r="B39" s="18">
        <v>4</v>
      </c>
      <c r="C39" s="19">
        <v>0</v>
      </c>
      <c r="D39" s="3"/>
      <c r="E39" s="3"/>
      <c r="F39" s="3"/>
      <c r="G39" s="3"/>
      <c r="H39" s="3"/>
      <c r="I39" s="3"/>
      <c r="J39" s="3"/>
      <c r="K39" s="110" t="s">
        <v>153</v>
      </c>
      <c r="L39" s="18">
        <v>6</v>
      </c>
      <c r="M39" s="19">
        <v>0</v>
      </c>
      <c r="N39" s="3"/>
      <c r="O39" s="3"/>
      <c r="P39" s="3"/>
      <c r="Q39" s="3"/>
      <c r="R39" s="3"/>
    </row>
    <row r="40" spans="1:19">
      <c r="A40" s="20" t="s">
        <v>129</v>
      </c>
      <c r="B40" s="11">
        <v>7</v>
      </c>
      <c r="C40" s="12">
        <v>0</v>
      </c>
      <c r="D40" s="3" t="s">
        <v>30</v>
      </c>
      <c r="E40" s="3"/>
      <c r="F40" s="3"/>
      <c r="G40" s="3"/>
      <c r="H40" s="3"/>
      <c r="I40" s="3"/>
      <c r="J40" s="3"/>
      <c r="K40" s="111" t="s">
        <v>23</v>
      </c>
      <c r="L40" s="11">
        <v>1</v>
      </c>
      <c r="M40" s="12">
        <v>2</v>
      </c>
      <c r="N40" s="3"/>
      <c r="O40" s="3"/>
      <c r="P40" s="3"/>
      <c r="Q40" s="3"/>
      <c r="R40" s="3"/>
    </row>
    <row r="41" spans="1:19">
      <c r="A41" s="20" t="s">
        <v>130</v>
      </c>
      <c r="B41" s="11">
        <v>5</v>
      </c>
      <c r="C41" s="12">
        <v>0</v>
      </c>
      <c r="D41" s="3" t="s">
        <v>30</v>
      </c>
      <c r="E41" s="3"/>
      <c r="F41" s="3"/>
      <c r="G41" s="3"/>
      <c r="H41" s="3"/>
      <c r="I41" s="3"/>
      <c r="J41" s="3"/>
      <c r="K41" s="111" t="s">
        <v>154</v>
      </c>
      <c r="L41" s="11">
        <v>6</v>
      </c>
      <c r="M41" s="12">
        <v>0</v>
      </c>
      <c r="N41" s="3"/>
      <c r="O41" s="3"/>
      <c r="P41" s="3"/>
      <c r="Q41" s="3"/>
      <c r="R41" s="3"/>
    </row>
    <row r="42" spans="1:19">
      <c r="A42" s="20" t="s">
        <v>131</v>
      </c>
      <c r="B42" s="11">
        <v>1</v>
      </c>
      <c r="C42" s="12">
        <v>0</v>
      </c>
      <c r="D42" s="3"/>
      <c r="E42" s="3"/>
      <c r="F42" s="3"/>
      <c r="G42" s="3"/>
      <c r="H42" s="3"/>
      <c r="I42" s="3"/>
      <c r="J42" s="3"/>
      <c r="K42" s="111" t="s">
        <v>155</v>
      </c>
      <c r="L42" s="11">
        <v>2</v>
      </c>
      <c r="M42" s="12">
        <v>0</v>
      </c>
      <c r="N42" s="3"/>
      <c r="O42" s="3"/>
      <c r="P42" s="3"/>
      <c r="Q42" s="3"/>
      <c r="R42" s="3"/>
    </row>
    <row r="43" spans="1:19">
      <c r="A43" s="20" t="s">
        <v>132</v>
      </c>
      <c r="B43" s="21">
        <v>3</v>
      </c>
      <c r="C43" s="12">
        <v>3</v>
      </c>
      <c r="D43" s="3"/>
      <c r="E43" s="3"/>
      <c r="F43" s="3"/>
      <c r="G43" s="3"/>
      <c r="H43" s="3"/>
      <c r="I43" s="3"/>
      <c r="J43" s="3"/>
      <c r="K43" s="111" t="s">
        <v>156</v>
      </c>
      <c r="L43" s="21">
        <v>1</v>
      </c>
      <c r="M43" s="12">
        <v>0</v>
      </c>
      <c r="N43" s="3"/>
      <c r="O43" s="3"/>
      <c r="P43" s="3"/>
      <c r="Q43" s="3"/>
      <c r="R43" s="3"/>
    </row>
    <row r="44" spans="1:19" ht="15.75" thickBot="1">
      <c r="A44" s="22" t="s">
        <v>133</v>
      </c>
      <c r="B44" s="15">
        <v>1</v>
      </c>
      <c r="C44" s="16">
        <v>3</v>
      </c>
      <c r="D44" s="3" t="s">
        <v>30</v>
      </c>
      <c r="E44" s="3"/>
      <c r="F44" s="3"/>
      <c r="G44" s="3"/>
      <c r="H44" s="3"/>
      <c r="I44" s="3"/>
      <c r="J44" s="3"/>
      <c r="K44" s="113" t="s">
        <v>157</v>
      </c>
      <c r="L44" s="15">
        <v>0</v>
      </c>
      <c r="M44" s="16">
        <v>0</v>
      </c>
      <c r="N44" s="3"/>
      <c r="O44" s="3"/>
      <c r="P44" s="3"/>
      <c r="Q44" s="3"/>
      <c r="R44" s="3"/>
    </row>
    <row r="45" spans="1:19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9" ht="15.75" thickBot="1">
      <c r="A46" s="4" t="s">
        <v>11</v>
      </c>
      <c r="B46" s="5"/>
      <c r="C46" s="5"/>
      <c r="D46" s="5"/>
      <c r="E46" s="5"/>
      <c r="F46" s="5"/>
      <c r="G46" s="5"/>
      <c r="H46" s="5"/>
      <c r="I46" s="6"/>
      <c r="J46" s="3"/>
      <c r="K46" s="4" t="s">
        <v>15</v>
      </c>
      <c r="L46" s="5"/>
      <c r="M46" s="5"/>
      <c r="N46" s="5"/>
      <c r="O46" s="5"/>
      <c r="P46" s="5"/>
      <c r="Q46" s="5"/>
      <c r="R46" s="5"/>
    </row>
    <row r="47" spans="1:19" ht="15.75" thickBot="1">
      <c r="A47" s="7"/>
      <c r="B47" s="8" t="s">
        <v>1</v>
      </c>
      <c r="C47" s="9" t="s">
        <v>2</v>
      </c>
      <c r="D47" s="9" t="s">
        <v>3</v>
      </c>
      <c r="E47" s="9" t="s">
        <v>4</v>
      </c>
      <c r="F47" s="9" t="s">
        <v>5</v>
      </c>
      <c r="G47" s="9" t="s">
        <v>6</v>
      </c>
      <c r="H47" s="9" t="s">
        <v>7</v>
      </c>
      <c r="I47" s="10" t="s">
        <v>8</v>
      </c>
      <c r="J47" s="3"/>
      <c r="K47" s="7"/>
      <c r="L47" s="8" t="s">
        <v>1</v>
      </c>
      <c r="M47" s="9" t="s">
        <v>2</v>
      </c>
      <c r="N47" s="9" t="s">
        <v>3</v>
      </c>
      <c r="O47" s="9" t="s">
        <v>4</v>
      </c>
      <c r="P47" s="9" t="s">
        <v>5</v>
      </c>
      <c r="Q47" s="9" t="s">
        <v>6</v>
      </c>
      <c r="R47" s="9" t="s">
        <v>7</v>
      </c>
      <c r="S47" s="114" t="s">
        <v>8</v>
      </c>
    </row>
    <row r="48" spans="1:19">
      <c r="A48" s="7" t="s">
        <v>89</v>
      </c>
      <c r="B48" s="11">
        <v>9</v>
      </c>
      <c r="C48" s="11">
        <v>3</v>
      </c>
      <c r="D48" s="11">
        <v>2</v>
      </c>
      <c r="E48" s="11">
        <v>1</v>
      </c>
      <c r="F48" s="11">
        <v>0</v>
      </c>
      <c r="G48" s="11">
        <v>7</v>
      </c>
      <c r="H48" s="11">
        <v>1</v>
      </c>
      <c r="I48" s="12">
        <v>6</v>
      </c>
      <c r="J48" s="3"/>
      <c r="K48" s="7" t="s">
        <v>105</v>
      </c>
      <c r="L48" s="11">
        <v>9</v>
      </c>
      <c r="M48" s="11">
        <v>3</v>
      </c>
      <c r="N48" s="11">
        <v>3</v>
      </c>
      <c r="O48" s="11">
        <v>0</v>
      </c>
      <c r="P48" s="11">
        <v>0</v>
      </c>
      <c r="Q48" s="11">
        <v>10</v>
      </c>
      <c r="R48" s="11">
        <v>0</v>
      </c>
      <c r="S48" s="109">
        <v>10</v>
      </c>
    </row>
    <row r="49" spans="1:19">
      <c r="A49" s="7" t="s">
        <v>92</v>
      </c>
      <c r="B49" s="11">
        <v>6</v>
      </c>
      <c r="C49" s="11">
        <v>3</v>
      </c>
      <c r="D49" s="11">
        <v>1</v>
      </c>
      <c r="E49" s="11">
        <v>2</v>
      </c>
      <c r="F49" s="11">
        <v>0</v>
      </c>
      <c r="G49" s="11">
        <v>3</v>
      </c>
      <c r="H49" s="11">
        <v>1</v>
      </c>
      <c r="I49" s="12">
        <v>2</v>
      </c>
      <c r="J49" s="3"/>
      <c r="K49" s="7" t="s">
        <v>106</v>
      </c>
      <c r="L49" s="11">
        <v>6</v>
      </c>
      <c r="M49" s="11">
        <v>3</v>
      </c>
      <c r="N49" s="11">
        <v>2</v>
      </c>
      <c r="O49" s="11">
        <v>0</v>
      </c>
      <c r="P49" s="11">
        <v>1</v>
      </c>
      <c r="Q49" s="11">
        <v>10</v>
      </c>
      <c r="R49" s="11">
        <v>3</v>
      </c>
      <c r="S49" s="109">
        <v>7</v>
      </c>
    </row>
    <row r="50" spans="1:19">
      <c r="A50" s="13" t="s">
        <v>90</v>
      </c>
      <c r="B50" s="11">
        <v>3</v>
      </c>
      <c r="C50" s="11">
        <v>3</v>
      </c>
      <c r="D50" s="11">
        <v>1</v>
      </c>
      <c r="E50" s="11">
        <v>0</v>
      </c>
      <c r="F50" s="11">
        <v>2</v>
      </c>
      <c r="G50" s="11">
        <v>5</v>
      </c>
      <c r="H50" s="11">
        <v>7</v>
      </c>
      <c r="I50" s="12">
        <v>-2</v>
      </c>
      <c r="J50" s="3"/>
      <c r="K50" s="13" t="s">
        <v>107</v>
      </c>
      <c r="L50" s="11">
        <v>3</v>
      </c>
      <c r="M50" s="11">
        <v>3</v>
      </c>
      <c r="N50" s="11">
        <v>1</v>
      </c>
      <c r="O50" s="11">
        <v>0</v>
      </c>
      <c r="P50" s="11">
        <v>2</v>
      </c>
      <c r="Q50" s="11">
        <v>6</v>
      </c>
      <c r="R50" s="11">
        <v>8</v>
      </c>
      <c r="S50" s="109">
        <v>-2</v>
      </c>
    </row>
    <row r="51" spans="1:19" ht="15.75" thickBot="1">
      <c r="A51" s="14" t="s">
        <v>91</v>
      </c>
      <c r="B51" s="15">
        <v>1</v>
      </c>
      <c r="C51" s="15">
        <v>3</v>
      </c>
      <c r="D51" s="15">
        <v>0</v>
      </c>
      <c r="E51" s="15">
        <v>1</v>
      </c>
      <c r="F51" s="15">
        <v>2</v>
      </c>
      <c r="G51" s="15">
        <v>0</v>
      </c>
      <c r="H51" s="15">
        <v>11</v>
      </c>
      <c r="I51" s="16">
        <v>-11</v>
      </c>
      <c r="J51" s="3"/>
      <c r="K51" s="14" t="s">
        <v>108</v>
      </c>
      <c r="L51" s="15">
        <v>0</v>
      </c>
      <c r="M51" s="15">
        <v>3</v>
      </c>
      <c r="N51" s="15">
        <v>0</v>
      </c>
      <c r="O51" s="15">
        <v>0</v>
      </c>
      <c r="P51" s="15">
        <v>3</v>
      </c>
      <c r="Q51" s="15">
        <v>0</v>
      </c>
      <c r="R51" s="15">
        <v>15</v>
      </c>
      <c r="S51" s="109">
        <v>-15</v>
      </c>
    </row>
    <row r="52" spans="1:19" ht="15.7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9">
      <c r="A53" s="17" t="s">
        <v>134</v>
      </c>
      <c r="B53" s="18">
        <v>4</v>
      </c>
      <c r="C53" s="19">
        <v>3</v>
      </c>
      <c r="D53" s="3"/>
      <c r="E53" s="3"/>
      <c r="F53" s="3"/>
      <c r="G53" s="3"/>
      <c r="H53" s="3"/>
      <c r="I53" s="3"/>
      <c r="J53" s="3"/>
      <c r="K53" s="110" t="s">
        <v>158</v>
      </c>
      <c r="L53" s="18">
        <v>5</v>
      </c>
      <c r="M53" s="19">
        <v>0</v>
      </c>
      <c r="N53" s="115" t="s">
        <v>140</v>
      </c>
      <c r="O53" s="3"/>
      <c r="P53" s="3"/>
      <c r="Q53" s="3"/>
      <c r="R53" s="3"/>
    </row>
    <row r="54" spans="1:19">
      <c r="A54" s="20" t="s">
        <v>135</v>
      </c>
      <c r="B54" s="11">
        <v>2</v>
      </c>
      <c r="C54" s="12">
        <v>0</v>
      </c>
      <c r="D54" s="3"/>
      <c r="E54" s="3"/>
      <c r="F54" s="3"/>
      <c r="G54" s="3"/>
      <c r="H54" s="3"/>
      <c r="I54" s="3"/>
      <c r="J54" s="3"/>
      <c r="K54" s="111" t="s">
        <v>161</v>
      </c>
      <c r="L54" s="11">
        <v>1</v>
      </c>
      <c r="M54" s="12">
        <v>5</v>
      </c>
      <c r="N54" s="3"/>
      <c r="O54" s="3"/>
      <c r="P54" s="3"/>
      <c r="Q54" s="3"/>
      <c r="R54" s="3"/>
    </row>
    <row r="55" spans="1:19">
      <c r="A55" s="20" t="s">
        <v>136</v>
      </c>
      <c r="B55" s="11">
        <v>2</v>
      </c>
      <c r="C55" s="12">
        <v>0</v>
      </c>
      <c r="D55" s="3"/>
      <c r="E55" s="3"/>
      <c r="F55" s="3"/>
      <c r="G55" s="3"/>
      <c r="H55" s="3"/>
      <c r="I55" s="3"/>
      <c r="J55" s="3"/>
      <c r="K55" s="111" t="s">
        <v>159</v>
      </c>
      <c r="L55" s="11">
        <v>5</v>
      </c>
      <c r="M55" s="12">
        <v>0</v>
      </c>
      <c r="N55" s="115" t="s">
        <v>140</v>
      </c>
      <c r="O55" s="3"/>
      <c r="P55" s="3"/>
      <c r="Q55" s="3"/>
      <c r="R55" s="3"/>
    </row>
    <row r="56" spans="1:19">
      <c r="A56" s="20" t="s">
        <v>137</v>
      </c>
      <c r="B56" s="11">
        <v>0</v>
      </c>
      <c r="C56" s="12">
        <v>0</v>
      </c>
      <c r="D56" s="3"/>
      <c r="E56" s="3"/>
      <c r="F56" s="3"/>
      <c r="G56" s="3"/>
      <c r="H56" s="3"/>
      <c r="I56" s="3"/>
      <c r="J56" s="3"/>
      <c r="K56" s="111" t="s">
        <v>162</v>
      </c>
      <c r="L56" s="11">
        <v>2</v>
      </c>
      <c r="M56" s="12">
        <v>0</v>
      </c>
      <c r="N56" s="3"/>
      <c r="O56" s="3"/>
      <c r="P56" s="3"/>
      <c r="Q56" s="3"/>
      <c r="R56" s="3"/>
    </row>
    <row r="57" spans="1:19">
      <c r="A57" s="20" t="s">
        <v>138</v>
      </c>
      <c r="B57" s="21">
        <v>1</v>
      </c>
      <c r="C57" s="12">
        <v>1</v>
      </c>
      <c r="D57" s="3"/>
      <c r="E57" s="3"/>
      <c r="F57" s="3"/>
      <c r="G57" s="3"/>
      <c r="H57" s="3"/>
      <c r="I57" s="3"/>
      <c r="J57" s="3"/>
      <c r="K57" s="111" t="s">
        <v>160</v>
      </c>
      <c r="L57" s="21">
        <v>5</v>
      </c>
      <c r="M57" s="12">
        <v>0</v>
      </c>
      <c r="N57" s="115" t="s">
        <v>140</v>
      </c>
      <c r="O57" s="3"/>
      <c r="P57" s="3"/>
      <c r="Q57" s="3"/>
      <c r="R57" s="3"/>
    </row>
    <row r="58" spans="1:19" ht="15.75" thickBot="1">
      <c r="A58" s="22" t="s">
        <v>139</v>
      </c>
      <c r="B58" s="15">
        <v>4</v>
      </c>
      <c r="C58" s="16">
        <v>3</v>
      </c>
      <c r="D58" s="3"/>
      <c r="E58" s="3"/>
      <c r="F58" s="3"/>
      <c r="G58" s="3"/>
      <c r="H58" s="3"/>
      <c r="I58" s="3"/>
      <c r="J58" s="3"/>
      <c r="K58" s="113" t="s">
        <v>163</v>
      </c>
      <c r="L58" s="15">
        <v>3</v>
      </c>
      <c r="M58" s="16">
        <v>0</v>
      </c>
      <c r="N58" s="3"/>
      <c r="O58" s="3"/>
      <c r="P58" s="3"/>
      <c r="Q58" s="3"/>
      <c r="R58" s="3"/>
    </row>
    <row r="59" spans="1:19" ht="15.75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9" ht="15.75" thickBot="1">
      <c r="A60" s="4" t="s">
        <v>22</v>
      </c>
      <c r="B60" s="5"/>
      <c r="C60" s="5"/>
      <c r="D60" s="5"/>
      <c r="E60" s="5"/>
      <c r="F60" s="5"/>
      <c r="G60" s="5"/>
      <c r="H60" s="5"/>
      <c r="I60" s="6"/>
      <c r="J60" s="3"/>
      <c r="K60" s="4" t="s">
        <v>30</v>
      </c>
      <c r="L60" s="5" t="s">
        <v>30</v>
      </c>
      <c r="M60" s="5"/>
      <c r="N60" s="5"/>
      <c r="O60" s="5"/>
      <c r="P60" s="5"/>
      <c r="Q60" s="5"/>
      <c r="R60" s="5"/>
    </row>
    <row r="61" spans="1:19" ht="15.75" thickBot="1">
      <c r="A61" s="7"/>
      <c r="B61" s="8" t="s">
        <v>1</v>
      </c>
      <c r="C61" s="9" t="s">
        <v>2</v>
      </c>
      <c r="D61" s="9" t="s">
        <v>3</v>
      </c>
      <c r="E61" s="9" t="s">
        <v>4</v>
      </c>
      <c r="F61" s="9" t="s">
        <v>5</v>
      </c>
      <c r="G61" s="9" t="s">
        <v>6</v>
      </c>
      <c r="H61" s="9" t="s">
        <v>7</v>
      </c>
      <c r="I61" s="10" t="s">
        <v>8</v>
      </c>
      <c r="J61" s="3"/>
      <c r="K61" s="7" t="s">
        <v>30</v>
      </c>
      <c r="L61" s="8" t="s">
        <v>30</v>
      </c>
      <c r="M61" s="9" t="s">
        <v>30</v>
      </c>
      <c r="N61" s="9" t="s">
        <v>30</v>
      </c>
      <c r="O61" s="9" t="s">
        <v>30</v>
      </c>
      <c r="P61" s="9" t="s">
        <v>30</v>
      </c>
      <c r="Q61" s="9" t="s">
        <v>30</v>
      </c>
      <c r="R61" s="9" t="s">
        <v>30</v>
      </c>
    </row>
    <row r="62" spans="1:19">
      <c r="A62" s="7" t="s">
        <v>93</v>
      </c>
      <c r="B62" s="11">
        <v>9</v>
      </c>
      <c r="C62" s="11">
        <v>3</v>
      </c>
      <c r="D62" s="11">
        <v>3</v>
      </c>
      <c r="E62" s="11">
        <v>0</v>
      </c>
      <c r="F62" s="11">
        <v>0</v>
      </c>
      <c r="G62" s="11">
        <v>11</v>
      </c>
      <c r="H62" s="11">
        <v>3</v>
      </c>
      <c r="I62" s="12">
        <v>8</v>
      </c>
      <c r="J62" s="3"/>
      <c r="K62" s="7" t="s">
        <v>30</v>
      </c>
      <c r="L62" s="11" t="s">
        <v>30</v>
      </c>
      <c r="M62" s="11" t="s">
        <v>30</v>
      </c>
      <c r="N62" s="11" t="s">
        <v>30</v>
      </c>
      <c r="O62" s="11" t="s">
        <v>30</v>
      </c>
      <c r="P62" s="11" t="s">
        <v>30</v>
      </c>
      <c r="Q62" s="11" t="s">
        <v>30</v>
      </c>
      <c r="R62" s="11" t="s">
        <v>30</v>
      </c>
    </row>
    <row r="63" spans="1:19">
      <c r="A63" s="7" t="s">
        <v>109</v>
      </c>
      <c r="B63" s="11">
        <v>6</v>
      </c>
      <c r="C63" s="11">
        <v>3</v>
      </c>
      <c r="D63" s="11">
        <v>2</v>
      </c>
      <c r="E63" s="11">
        <v>0</v>
      </c>
      <c r="F63" s="11">
        <v>1</v>
      </c>
      <c r="G63" s="11">
        <v>9</v>
      </c>
      <c r="H63" s="11">
        <v>4</v>
      </c>
      <c r="I63" s="12">
        <v>5</v>
      </c>
      <c r="J63" s="3"/>
      <c r="K63" s="7" t="s">
        <v>30</v>
      </c>
      <c r="L63" s="11" t="s">
        <v>30</v>
      </c>
      <c r="M63" s="11" t="s">
        <v>30</v>
      </c>
      <c r="N63" s="11" t="s">
        <v>30</v>
      </c>
      <c r="O63" s="11" t="s">
        <v>30</v>
      </c>
      <c r="P63" s="11" t="s">
        <v>30</v>
      </c>
      <c r="Q63" s="11" t="s">
        <v>30</v>
      </c>
      <c r="R63" s="11" t="s">
        <v>30</v>
      </c>
    </row>
    <row r="64" spans="1:19">
      <c r="A64" s="13" t="s">
        <v>110</v>
      </c>
      <c r="B64" s="11">
        <v>3</v>
      </c>
      <c r="C64" s="11">
        <v>3</v>
      </c>
      <c r="D64" s="11">
        <v>1</v>
      </c>
      <c r="E64" s="11">
        <v>0</v>
      </c>
      <c r="F64" s="11">
        <v>2</v>
      </c>
      <c r="G64" s="11">
        <v>7</v>
      </c>
      <c r="H64" s="11">
        <v>5</v>
      </c>
      <c r="I64" s="12">
        <v>2</v>
      </c>
      <c r="J64" s="3"/>
      <c r="K64" s="13" t="s">
        <v>30</v>
      </c>
      <c r="L64" s="11" t="s">
        <v>30</v>
      </c>
      <c r="M64" s="11" t="s">
        <v>30</v>
      </c>
      <c r="N64" s="11" t="s">
        <v>30</v>
      </c>
      <c r="O64" s="11" t="s">
        <v>30</v>
      </c>
      <c r="P64" s="11" t="s">
        <v>30</v>
      </c>
      <c r="Q64" s="11" t="s">
        <v>30</v>
      </c>
      <c r="R64" s="11" t="s">
        <v>30</v>
      </c>
    </row>
    <row r="65" spans="1:18" ht="15.75" thickBot="1">
      <c r="A65" s="14" t="s">
        <v>111</v>
      </c>
      <c r="B65" s="15">
        <v>0</v>
      </c>
      <c r="C65" s="15">
        <v>3</v>
      </c>
      <c r="D65" s="15">
        <v>0</v>
      </c>
      <c r="E65" s="15">
        <v>0</v>
      </c>
      <c r="F65" s="15">
        <v>3</v>
      </c>
      <c r="G65" s="15">
        <v>0</v>
      </c>
      <c r="H65" s="15">
        <v>15</v>
      </c>
      <c r="I65" s="16">
        <v>-15</v>
      </c>
      <c r="J65" s="3"/>
      <c r="K65" s="14" t="s">
        <v>30</v>
      </c>
      <c r="L65" s="15" t="s">
        <v>30</v>
      </c>
      <c r="M65" s="15" t="s">
        <v>30</v>
      </c>
      <c r="N65" s="15" t="s">
        <v>30</v>
      </c>
      <c r="O65" s="15" t="s">
        <v>30</v>
      </c>
      <c r="P65" s="15" t="s">
        <v>30</v>
      </c>
      <c r="Q65" s="15" t="s">
        <v>30</v>
      </c>
      <c r="R65" s="15" t="s">
        <v>30</v>
      </c>
    </row>
    <row r="66" spans="1:18" ht="15.7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110" t="s">
        <v>164</v>
      </c>
      <c r="B67" s="18">
        <v>3</v>
      </c>
      <c r="C67" s="19">
        <v>1</v>
      </c>
      <c r="D67" s="3"/>
      <c r="E67" s="3"/>
      <c r="F67" s="3"/>
      <c r="G67" s="3"/>
      <c r="H67" s="3"/>
      <c r="I67" s="3"/>
      <c r="J67" s="3"/>
      <c r="K67" s="17" t="s">
        <v>30</v>
      </c>
      <c r="L67" s="18" t="s">
        <v>30</v>
      </c>
      <c r="M67" s="19" t="s">
        <v>30</v>
      </c>
      <c r="N67" s="3"/>
      <c r="O67" s="3"/>
      <c r="P67" s="3"/>
      <c r="Q67" s="3"/>
      <c r="R67" s="3"/>
    </row>
    <row r="68" spans="1:18">
      <c r="A68" s="111" t="s">
        <v>165</v>
      </c>
      <c r="B68" s="11">
        <v>5</v>
      </c>
      <c r="C68" s="12">
        <v>0</v>
      </c>
      <c r="D68" s="115" t="s">
        <v>140</v>
      </c>
      <c r="E68" s="3"/>
      <c r="F68" s="3"/>
      <c r="G68" s="3"/>
      <c r="H68" s="3"/>
      <c r="I68" s="3"/>
      <c r="J68" s="3"/>
      <c r="K68" s="20" t="s">
        <v>30</v>
      </c>
      <c r="L68" s="11" t="s">
        <v>30</v>
      </c>
      <c r="M68" s="12" t="s">
        <v>30</v>
      </c>
      <c r="N68" s="3"/>
      <c r="O68" s="3"/>
      <c r="P68" s="3"/>
      <c r="Q68" s="3"/>
      <c r="R68" s="3"/>
    </row>
    <row r="69" spans="1:18">
      <c r="A69" s="111" t="s">
        <v>168</v>
      </c>
      <c r="B69" s="11">
        <v>2</v>
      </c>
      <c r="C69" s="12">
        <v>1</v>
      </c>
      <c r="D69" s="3"/>
      <c r="E69" s="3"/>
      <c r="F69" s="3"/>
      <c r="G69" s="3"/>
      <c r="H69" s="3"/>
      <c r="I69" s="3"/>
      <c r="J69" s="3"/>
      <c r="K69" s="20" t="s">
        <v>30</v>
      </c>
      <c r="L69" s="11" t="s">
        <v>30</v>
      </c>
      <c r="M69" s="12" t="s">
        <v>30</v>
      </c>
      <c r="N69" s="3"/>
      <c r="O69" s="3"/>
      <c r="P69" s="3"/>
      <c r="Q69" s="3"/>
      <c r="R69" s="3"/>
    </row>
    <row r="70" spans="1:18">
      <c r="A70" s="111" t="s">
        <v>166</v>
      </c>
      <c r="B70" s="11">
        <v>5</v>
      </c>
      <c r="C70" s="12">
        <v>0</v>
      </c>
      <c r="D70" s="115" t="s">
        <v>140</v>
      </c>
      <c r="E70" s="3"/>
      <c r="F70" s="3"/>
      <c r="G70" s="3"/>
      <c r="H70" s="3"/>
      <c r="I70" s="3"/>
      <c r="J70" s="3"/>
      <c r="K70" s="20" t="s">
        <v>30</v>
      </c>
      <c r="L70" s="11" t="s">
        <v>30</v>
      </c>
      <c r="M70" s="12" t="s">
        <v>30</v>
      </c>
      <c r="N70" s="3"/>
      <c r="O70" s="3"/>
      <c r="P70" s="3"/>
      <c r="Q70" s="3"/>
      <c r="R70" s="3"/>
    </row>
    <row r="71" spans="1:18">
      <c r="A71" s="111" t="s">
        <v>169</v>
      </c>
      <c r="B71" s="21">
        <v>3</v>
      </c>
      <c r="C71" s="12">
        <v>2</v>
      </c>
      <c r="D71" s="3"/>
      <c r="E71" s="3"/>
      <c r="F71" s="3"/>
      <c r="G71" s="3"/>
      <c r="H71" s="3"/>
      <c r="I71" s="3"/>
      <c r="J71" s="3"/>
      <c r="K71" s="20" t="s">
        <v>30</v>
      </c>
      <c r="L71" s="21" t="s">
        <v>30</v>
      </c>
      <c r="M71" s="12" t="s">
        <v>30</v>
      </c>
      <c r="N71" s="3"/>
      <c r="O71" s="3"/>
      <c r="P71" s="3"/>
      <c r="Q71" s="3"/>
      <c r="R71" s="3"/>
    </row>
    <row r="72" spans="1:18" ht="15.75" thickBot="1">
      <c r="A72" s="113" t="s">
        <v>167</v>
      </c>
      <c r="B72" s="15">
        <v>5</v>
      </c>
      <c r="C72" s="16">
        <v>0</v>
      </c>
      <c r="D72" s="115" t="s">
        <v>140</v>
      </c>
      <c r="E72" s="3"/>
      <c r="F72" s="3"/>
      <c r="G72" s="3"/>
      <c r="H72" s="3"/>
      <c r="I72" s="3"/>
      <c r="J72" s="3"/>
      <c r="K72" s="22" t="s">
        <v>30</v>
      </c>
      <c r="L72" s="15" t="s">
        <v>30</v>
      </c>
      <c r="M72" s="16" t="s">
        <v>30</v>
      </c>
      <c r="N72" s="3"/>
      <c r="O72" s="3"/>
      <c r="P72" s="3"/>
      <c r="Q72" s="3"/>
      <c r="R72" s="3"/>
    </row>
    <row r="73" spans="1:18" ht="15.75" thickBo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75" thickBot="1">
      <c r="A74" s="4" t="s">
        <v>24</v>
      </c>
      <c r="B74" s="5"/>
      <c r="C74" s="5"/>
      <c r="D74" s="5"/>
      <c r="E74" s="5"/>
      <c r="F74" s="5"/>
      <c r="G74" s="5"/>
      <c r="H74" s="5"/>
      <c r="I74" s="6"/>
      <c r="J74" s="3"/>
      <c r="K74" s="3"/>
      <c r="L74" s="3"/>
      <c r="M74" s="3"/>
      <c r="N74" s="3"/>
      <c r="O74" s="3"/>
      <c r="P74" s="3"/>
      <c r="Q74" s="3"/>
      <c r="R74" s="3"/>
    </row>
    <row r="75" spans="1:18" ht="15.75" thickBot="1">
      <c r="A75" s="7"/>
      <c r="B75" s="8" t="s">
        <v>1</v>
      </c>
      <c r="C75" s="9" t="s">
        <v>2</v>
      </c>
      <c r="D75" s="9" t="s">
        <v>3</v>
      </c>
      <c r="E75" s="9" t="s">
        <v>4</v>
      </c>
      <c r="F75" s="9" t="s">
        <v>5</v>
      </c>
      <c r="G75" s="9" t="s">
        <v>6</v>
      </c>
      <c r="H75" s="9" t="s">
        <v>7</v>
      </c>
      <c r="I75" s="10" t="s">
        <v>8</v>
      </c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7" t="s">
        <v>112</v>
      </c>
      <c r="B76" s="11">
        <v>7</v>
      </c>
      <c r="C76" s="11">
        <v>3</v>
      </c>
      <c r="D76" s="11">
        <v>2</v>
      </c>
      <c r="E76" s="11">
        <v>1</v>
      </c>
      <c r="F76" s="11">
        <v>0</v>
      </c>
      <c r="G76" s="11">
        <v>13</v>
      </c>
      <c r="H76" s="11">
        <v>4</v>
      </c>
      <c r="I76" s="12">
        <v>9</v>
      </c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7" t="s">
        <v>113</v>
      </c>
      <c r="B77" s="11">
        <v>5</v>
      </c>
      <c r="C77" s="11">
        <v>3</v>
      </c>
      <c r="D77" s="11">
        <v>1</v>
      </c>
      <c r="E77" s="11">
        <v>2</v>
      </c>
      <c r="F77" s="11">
        <v>0</v>
      </c>
      <c r="G77" s="11">
        <v>10</v>
      </c>
      <c r="H77" s="11">
        <v>5</v>
      </c>
      <c r="I77" s="12">
        <v>6</v>
      </c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13" t="s">
        <v>114</v>
      </c>
      <c r="B78" s="11">
        <v>4</v>
      </c>
      <c r="C78" s="11">
        <v>3</v>
      </c>
      <c r="D78" s="11">
        <v>1</v>
      </c>
      <c r="E78" s="11">
        <v>1</v>
      </c>
      <c r="F78" s="11">
        <v>1</v>
      </c>
      <c r="G78" s="11">
        <v>6</v>
      </c>
      <c r="H78" s="11">
        <v>5</v>
      </c>
      <c r="I78" s="12">
        <v>1</v>
      </c>
      <c r="J78" s="3"/>
      <c r="K78" s="3"/>
      <c r="L78" s="3"/>
      <c r="M78" s="3"/>
      <c r="N78" s="3"/>
      <c r="O78" s="3"/>
      <c r="P78" s="3"/>
      <c r="Q78" s="3"/>
      <c r="R78" s="3"/>
    </row>
    <row r="79" spans="1:18" ht="15.75" thickBot="1">
      <c r="A79" s="14" t="s">
        <v>115</v>
      </c>
      <c r="B79" s="15">
        <v>0</v>
      </c>
      <c r="C79" s="15">
        <v>3</v>
      </c>
      <c r="D79" s="15">
        <v>0</v>
      </c>
      <c r="E79" s="15">
        <v>0</v>
      </c>
      <c r="F79" s="15">
        <v>3</v>
      </c>
      <c r="G79" s="15">
        <v>4</v>
      </c>
      <c r="H79" s="15">
        <v>19</v>
      </c>
      <c r="I79" s="16">
        <v>-15</v>
      </c>
      <c r="J79" s="3"/>
      <c r="K79" s="3"/>
      <c r="L79" s="3"/>
      <c r="M79" s="3"/>
      <c r="N79" s="3"/>
      <c r="O79" s="3"/>
      <c r="P79" s="3"/>
      <c r="Q79" s="3"/>
      <c r="R79" s="3"/>
    </row>
    <row r="80" spans="1:18" ht="15.75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110" t="s">
        <v>170</v>
      </c>
      <c r="B81" s="18">
        <v>8</v>
      </c>
      <c r="C81" s="19">
        <v>3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111" t="s">
        <v>171</v>
      </c>
      <c r="B82" s="11">
        <v>4</v>
      </c>
      <c r="C82" s="12">
        <v>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111" t="s">
        <v>172</v>
      </c>
      <c r="B83" s="11">
        <v>1</v>
      </c>
      <c r="C83" s="12">
        <v>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111" t="s">
        <v>173</v>
      </c>
      <c r="B84" s="11">
        <v>8</v>
      </c>
      <c r="C84" s="12">
        <v>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111" t="s">
        <v>174</v>
      </c>
      <c r="B85" s="21">
        <v>1</v>
      </c>
      <c r="C85" s="12">
        <v>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75" thickBot="1">
      <c r="A86" s="113" t="s">
        <v>175</v>
      </c>
      <c r="B86" s="15">
        <v>3</v>
      </c>
      <c r="C86" s="16"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32"/>
      <c r="B87" s="32"/>
      <c r="C87" s="32"/>
      <c r="D87" s="32"/>
      <c r="E87" s="32"/>
      <c r="F87" s="32"/>
      <c r="G87" s="32"/>
      <c r="H87" s="32"/>
      <c r="I87" s="32"/>
      <c r="J87" s="33"/>
      <c r="K87" s="32"/>
      <c r="L87" s="32"/>
      <c r="M87" s="32"/>
      <c r="N87" s="32"/>
      <c r="O87" s="32"/>
      <c r="P87" s="32"/>
      <c r="Q87" s="32"/>
      <c r="R87" s="32"/>
    </row>
    <row r="88" spans="1:18" ht="15.7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75" thickBot="1">
      <c r="A89" s="4" t="s">
        <v>25</v>
      </c>
      <c r="B89" s="24"/>
      <c r="C89" s="25"/>
      <c r="D89" s="3"/>
      <c r="E89" s="3"/>
      <c r="F89" s="3"/>
      <c r="G89" s="3"/>
      <c r="H89" s="3"/>
      <c r="I89" s="3"/>
      <c r="J89" s="3"/>
      <c r="K89" s="4" t="s">
        <v>16</v>
      </c>
      <c r="L89" s="24"/>
      <c r="M89" s="25"/>
      <c r="N89" s="3"/>
      <c r="O89" s="3"/>
      <c r="P89" s="3"/>
      <c r="Q89" s="3"/>
      <c r="R89" s="3"/>
    </row>
    <row r="90" spans="1:18" ht="15.75" thickBot="1">
      <c r="A90" s="111" t="s">
        <v>184</v>
      </c>
      <c r="B90" s="21">
        <v>7</v>
      </c>
      <c r="C90" s="12">
        <v>2</v>
      </c>
      <c r="D90" s="119" t="s">
        <v>30</v>
      </c>
      <c r="E90" s="120" t="s">
        <v>30</v>
      </c>
      <c r="F90" s="115" t="s">
        <v>30</v>
      </c>
      <c r="G90" s="115" t="s">
        <v>30</v>
      </c>
      <c r="H90" s="3"/>
      <c r="I90" s="3"/>
      <c r="J90" s="3"/>
      <c r="K90" s="111" t="s">
        <v>188</v>
      </c>
      <c r="L90" s="21">
        <v>1</v>
      </c>
      <c r="M90" s="12">
        <v>1</v>
      </c>
      <c r="N90" s="26">
        <v>2</v>
      </c>
      <c r="O90" s="6">
        <v>1</v>
      </c>
      <c r="P90" s="3" t="s">
        <v>28</v>
      </c>
      <c r="Q90" s="3" t="s">
        <v>29</v>
      </c>
      <c r="R90" s="3"/>
    </row>
    <row r="91" spans="1:18">
      <c r="A91" s="111" t="s">
        <v>185</v>
      </c>
      <c r="B91" s="11">
        <v>0</v>
      </c>
      <c r="C91" s="12">
        <v>0</v>
      </c>
      <c r="D91" s="3">
        <v>1</v>
      </c>
      <c r="E91" s="3">
        <v>2</v>
      </c>
      <c r="F91" s="3"/>
      <c r="G91" s="3"/>
      <c r="H91" s="3"/>
      <c r="I91" s="3"/>
      <c r="J91" s="3"/>
      <c r="K91" s="111" t="s">
        <v>189</v>
      </c>
      <c r="L91" s="11">
        <v>1</v>
      </c>
      <c r="M91" s="12">
        <v>0</v>
      </c>
      <c r="N91" s="3"/>
      <c r="O91" s="3"/>
      <c r="P91" s="3"/>
      <c r="Q91" s="3"/>
      <c r="R91" s="3"/>
    </row>
    <row r="92" spans="1:18" ht="15.75" thickBot="1">
      <c r="A92" s="111" t="s">
        <v>186</v>
      </c>
      <c r="B92" s="11">
        <v>1</v>
      </c>
      <c r="C92" s="12">
        <v>0</v>
      </c>
      <c r="D92" s="3"/>
      <c r="E92" s="3"/>
      <c r="F92" s="3"/>
      <c r="G92" s="3"/>
      <c r="H92" s="3"/>
      <c r="I92" s="3"/>
      <c r="J92" s="3"/>
      <c r="K92" s="111" t="s">
        <v>190</v>
      </c>
      <c r="L92" s="11">
        <v>0</v>
      </c>
      <c r="M92" s="12">
        <v>0</v>
      </c>
      <c r="N92" s="3">
        <v>1</v>
      </c>
      <c r="O92" s="3">
        <v>0</v>
      </c>
      <c r="P92" s="115" t="s">
        <v>191</v>
      </c>
      <c r="Q92" s="115" t="s">
        <v>29</v>
      </c>
      <c r="R92" s="3"/>
    </row>
    <row r="93" spans="1:18" ht="15.75" thickBot="1">
      <c r="A93" s="111" t="s">
        <v>187</v>
      </c>
      <c r="B93" s="11">
        <v>1</v>
      </c>
      <c r="C93" s="12">
        <v>6</v>
      </c>
      <c r="D93" s="119" t="s">
        <v>30</v>
      </c>
      <c r="E93" s="120" t="s">
        <v>30</v>
      </c>
      <c r="F93" s="115" t="s">
        <v>30</v>
      </c>
      <c r="G93" s="115" t="s">
        <v>30</v>
      </c>
      <c r="H93" s="3"/>
      <c r="I93" s="3"/>
      <c r="J93" s="3"/>
      <c r="K93" s="113" t="s">
        <v>192</v>
      </c>
      <c r="L93" s="15">
        <v>6</v>
      </c>
      <c r="M93" s="16">
        <v>1</v>
      </c>
      <c r="N93" s="26"/>
      <c r="O93" s="6"/>
      <c r="P93" s="3"/>
      <c r="Q93" s="3"/>
      <c r="R93" s="3"/>
    </row>
    <row r="94" spans="1:18" ht="15.75" thickBot="1">
      <c r="A94" s="111" t="s">
        <v>30</v>
      </c>
      <c r="B94" s="117" t="s">
        <v>30</v>
      </c>
      <c r="C94" s="118" t="s">
        <v>30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75" thickBot="1">
      <c r="A95" s="113" t="s">
        <v>30</v>
      </c>
      <c r="B95" s="112" t="s">
        <v>30</v>
      </c>
      <c r="C95" s="116" t="s">
        <v>30</v>
      </c>
      <c r="D95" s="3"/>
      <c r="E95" s="3"/>
      <c r="F95" s="3"/>
      <c r="G95" s="3"/>
      <c r="H95" s="3"/>
      <c r="I95" s="3"/>
      <c r="J95" s="3"/>
      <c r="K95" s="4" t="s">
        <v>18</v>
      </c>
      <c r="L95" s="24"/>
      <c r="M95" s="25"/>
      <c r="N95" s="3"/>
      <c r="O95" s="3"/>
      <c r="P95" s="3"/>
      <c r="Q95" s="3"/>
      <c r="R95" s="3"/>
    </row>
    <row r="96" spans="1:18">
      <c r="A96" s="3"/>
      <c r="B96" s="3"/>
      <c r="C96" s="3"/>
      <c r="D96" s="3"/>
      <c r="E96" s="3"/>
      <c r="F96" s="3"/>
      <c r="G96" s="3"/>
      <c r="H96" s="3"/>
      <c r="I96" s="3"/>
      <c r="J96" s="3"/>
      <c r="K96" s="111" t="s">
        <v>193</v>
      </c>
      <c r="L96" s="21">
        <v>3</v>
      </c>
      <c r="M96" s="12">
        <v>2</v>
      </c>
      <c r="N96" s="3"/>
      <c r="O96" s="3"/>
      <c r="P96" s="3"/>
      <c r="Q96" s="3"/>
      <c r="R96" s="3"/>
    </row>
    <row r="97" spans="1:18" ht="15.75" thickBot="1">
      <c r="A97" s="3"/>
      <c r="B97" s="3"/>
      <c r="C97" s="3"/>
      <c r="D97" s="3"/>
      <c r="E97" s="3"/>
      <c r="F97" s="3"/>
      <c r="G97" s="3"/>
      <c r="H97" s="3"/>
      <c r="I97" s="3"/>
      <c r="J97" s="3"/>
      <c r="K97" s="113" t="s">
        <v>194</v>
      </c>
      <c r="L97" s="15">
        <v>2</v>
      </c>
      <c r="M97" s="16">
        <v>1</v>
      </c>
      <c r="N97" s="3"/>
      <c r="O97" s="3"/>
      <c r="P97" s="3"/>
      <c r="Q97" s="3"/>
      <c r="R97" s="3"/>
    </row>
    <row r="98" spans="1:18" ht="15.75" thickBot="1">
      <c r="A98" s="4" t="s">
        <v>17</v>
      </c>
      <c r="B98" s="24"/>
      <c r="C98" s="2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75" thickBot="1">
      <c r="A99" s="111" t="s">
        <v>176</v>
      </c>
      <c r="B99" s="21">
        <v>1</v>
      </c>
      <c r="C99" s="12">
        <v>1</v>
      </c>
      <c r="D99" s="26">
        <v>1</v>
      </c>
      <c r="E99" s="6">
        <v>2</v>
      </c>
      <c r="F99" s="3" t="s">
        <v>28</v>
      </c>
      <c r="G99" s="3" t="s">
        <v>29</v>
      </c>
      <c r="H99" s="3"/>
      <c r="I99" s="3"/>
      <c r="J99" s="3"/>
      <c r="K99" s="4" t="s">
        <v>19</v>
      </c>
      <c r="L99" s="24"/>
      <c r="M99" s="25"/>
      <c r="N99" s="3"/>
      <c r="O99" s="3"/>
      <c r="P99" s="3"/>
      <c r="Q99" s="3"/>
      <c r="R99" s="3"/>
    </row>
    <row r="100" spans="1:18" ht="15.75" thickBot="1">
      <c r="A100" s="111" t="s">
        <v>177</v>
      </c>
      <c r="B100" s="11">
        <v>1</v>
      </c>
      <c r="C100" s="12">
        <v>1</v>
      </c>
      <c r="D100" s="3">
        <v>1</v>
      </c>
      <c r="E100" s="3">
        <v>2</v>
      </c>
      <c r="F100" s="115" t="s">
        <v>215</v>
      </c>
      <c r="G100" s="115" t="s">
        <v>29</v>
      </c>
      <c r="H100" s="3"/>
      <c r="I100" s="3"/>
      <c r="J100" s="3"/>
      <c r="K100" s="121" t="s">
        <v>195</v>
      </c>
      <c r="L100" s="27">
        <v>2</v>
      </c>
      <c r="M100" s="28">
        <v>2</v>
      </c>
      <c r="N100" s="3">
        <v>3</v>
      </c>
      <c r="O100" s="3">
        <v>2</v>
      </c>
      <c r="P100" s="115" t="s">
        <v>28</v>
      </c>
      <c r="Q100" s="115" t="s">
        <v>29</v>
      </c>
      <c r="R100" s="3"/>
    </row>
    <row r="101" spans="1:18">
      <c r="A101" s="111" t="s">
        <v>178</v>
      </c>
      <c r="B101" s="11">
        <v>2</v>
      </c>
      <c r="C101" s="12">
        <v>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>
      <c r="A102" s="111" t="s">
        <v>179</v>
      </c>
      <c r="B102" s="11">
        <v>2</v>
      </c>
      <c r="C102" s="12"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111" t="s">
        <v>180</v>
      </c>
      <c r="B103" s="11">
        <v>1</v>
      </c>
      <c r="C103" s="12"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111" t="s">
        <v>181</v>
      </c>
      <c r="B104" s="11">
        <v>0</v>
      </c>
      <c r="C104" s="12">
        <v>2</v>
      </c>
      <c r="D104" s="34"/>
      <c r="E104" s="3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111" t="s">
        <v>182</v>
      </c>
      <c r="B105" s="11">
        <v>1</v>
      </c>
      <c r="C105" s="12">
        <v>3</v>
      </c>
      <c r="D105" s="34"/>
      <c r="E105" s="3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 thickBot="1">
      <c r="A106" s="113" t="s">
        <v>183</v>
      </c>
      <c r="B106" s="15">
        <v>2</v>
      </c>
      <c r="C106" s="16">
        <v>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 thickBot="1">
      <c r="A107" s="30"/>
      <c r="B107" s="30"/>
      <c r="C107" s="30"/>
      <c r="D107" s="30"/>
      <c r="E107" s="30"/>
      <c r="F107" s="30"/>
      <c r="G107" s="30"/>
      <c r="H107" s="30"/>
      <c r="I107" s="30"/>
      <c r="J107" s="31"/>
      <c r="K107" s="30"/>
      <c r="L107" s="30"/>
      <c r="M107" s="30"/>
      <c r="N107" s="30"/>
      <c r="O107" s="30"/>
      <c r="P107" s="30"/>
      <c r="Q107" s="30"/>
      <c r="R107" s="30"/>
    </row>
    <row r="109" spans="1:18" ht="18">
      <c r="A109" s="123" t="s">
        <v>196</v>
      </c>
      <c r="B109" s="123" t="s">
        <v>30</v>
      </c>
      <c r="C109" s="123" t="s">
        <v>30</v>
      </c>
      <c r="D109" s="122"/>
      <c r="E109" s="122" t="s">
        <v>30</v>
      </c>
      <c r="F109" s="122" t="s">
        <v>30</v>
      </c>
      <c r="G109" t="s">
        <v>30</v>
      </c>
      <c r="H109" t="s">
        <v>30</v>
      </c>
    </row>
    <row r="110" spans="1:18" ht="15.75" thickBot="1"/>
    <row r="111" spans="1:18" ht="15.75" thickBot="1">
      <c r="A111" s="4" t="s">
        <v>17</v>
      </c>
      <c r="B111" s="24"/>
      <c r="C111" s="25"/>
      <c r="K111" s="4" t="s">
        <v>16</v>
      </c>
      <c r="L111" s="24"/>
      <c r="M111" s="25"/>
      <c r="N111" s="3"/>
      <c r="O111" s="3"/>
    </row>
    <row r="112" spans="1:18" ht="15.75" thickBot="1">
      <c r="A112" s="111" t="s">
        <v>197</v>
      </c>
      <c r="B112" s="21">
        <v>5</v>
      </c>
      <c r="C112" s="12">
        <v>0</v>
      </c>
      <c r="D112" t="s">
        <v>140</v>
      </c>
      <c r="K112" s="111" t="s">
        <v>206</v>
      </c>
      <c r="L112" s="21">
        <v>1</v>
      </c>
      <c r="M112" s="12">
        <v>1</v>
      </c>
      <c r="N112" s="26">
        <v>2</v>
      </c>
      <c r="O112" s="6">
        <v>1</v>
      </c>
      <c r="P112" t="s">
        <v>26</v>
      </c>
      <c r="Q112" t="s">
        <v>27</v>
      </c>
    </row>
    <row r="113" spans="1:15">
      <c r="A113" s="111" t="s">
        <v>198</v>
      </c>
      <c r="B113" s="11">
        <v>2</v>
      </c>
      <c r="C113" s="12">
        <v>2</v>
      </c>
      <c r="D113">
        <v>2</v>
      </c>
      <c r="E113">
        <v>3</v>
      </c>
      <c r="F113" t="s">
        <v>26</v>
      </c>
      <c r="G113" t="s">
        <v>27</v>
      </c>
      <c r="K113" s="111" t="s">
        <v>207</v>
      </c>
      <c r="L113" s="11">
        <v>2</v>
      </c>
      <c r="M113" s="12">
        <v>0</v>
      </c>
      <c r="N113" s="3"/>
      <c r="O113" s="3"/>
    </row>
    <row r="114" spans="1:15" ht="15.75" thickBot="1">
      <c r="A114" s="111" t="s">
        <v>199</v>
      </c>
      <c r="B114" s="11">
        <v>2</v>
      </c>
      <c r="C114" s="12">
        <v>2</v>
      </c>
      <c r="D114">
        <v>4</v>
      </c>
      <c r="E114">
        <v>3</v>
      </c>
      <c r="F114" t="s">
        <v>200</v>
      </c>
      <c r="G114" t="s">
        <v>27</v>
      </c>
      <c r="K114" s="111" t="s">
        <v>208</v>
      </c>
      <c r="L114" s="11">
        <v>2</v>
      </c>
      <c r="M114" s="12">
        <v>1</v>
      </c>
      <c r="N114" s="115" t="s">
        <v>30</v>
      </c>
      <c r="O114" s="115" t="s">
        <v>30</v>
      </c>
    </row>
    <row r="115" spans="1:15" ht="15.75" thickBot="1">
      <c r="A115" s="111" t="s">
        <v>201</v>
      </c>
      <c r="B115" s="11">
        <v>3</v>
      </c>
      <c r="C115" s="12">
        <v>0</v>
      </c>
      <c r="K115" s="113" t="s">
        <v>209</v>
      </c>
      <c r="L115" s="15">
        <v>5</v>
      </c>
      <c r="M115" s="16">
        <v>0</v>
      </c>
      <c r="N115" s="26"/>
      <c r="O115" s="6"/>
    </row>
    <row r="116" spans="1:15">
      <c r="A116" s="111" t="s">
        <v>202</v>
      </c>
      <c r="B116" s="11">
        <v>1</v>
      </c>
      <c r="C116" s="12">
        <v>0</v>
      </c>
    </row>
    <row r="117" spans="1:15">
      <c r="A117" s="111" t="s">
        <v>203</v>
      </c>
      <c r="B117" s="11">
        <v>3</v>
      </c>
      <c r="C117" s="12">
        <v>0</v>
      </c>
    </row>
    <row r="118" spans="1:15">
      <c r="A118" s="111" t="s">
        <v>204</v>
      </c>
      <c r="B118" s="11">
        <v>4</v>
      </c>
      <c r="C118" s="12">
        <v>1</v>
      </c>
    </row>
    <row r="119" spans="1:15" ht="15.75" thickBot="1">
      <c r="A119" s="113" t="s">
        <v>205</v>
      </c>
      <c r="B119" s="15">
        <v>4</v>
      </c>
      <c r="C119" s="16">
        <v>1</v>
      </c>
    </row>
    <row r="121" spans="1:15" ht="15.75" thickBot="1"/>
    <row r="122" spans="1:15" ht="15.75" thickBot="1">
      <c r="A122" s="4" t="s">
        <v>18</v>
      </c>
      <c r="B122" s="24"/>
      <c r="C122" s="25"/>
    </row>
    <row r="123" spans="1:15">
      <c r="A123" s="111" t="s">
        <v>210</v>
      </c>
      <c r="B123" s="21">
        <v>1</v>
      </c>
      <c r="C123" s="12">
        <v>5</v>
      </c>
    </row>
    <row r="124" spans="1:15" ht="15.75" thickBot="1">
      <c r="A124" s="113" t="s">
        <v>211</v>
      </c>
      <c r="B124" s="15">
        <v>1</v>
      </c>
      <c r="C124" s="16">
        <v>5</v>
      </c>
    </row>
    <row r="126" spans="1:15" ht="15.75" thickBot="1"/>
    <row r="127" spans="1:15" ht="15.75" thickBot="1">
      <c r="A127" s="4" t="s">
        <v>19</v>
      </c>
      <c r="B127" s="24"/>
      <c r="C127" s="25"/>
    </row>
    <row r="128" spans="1:15" ht="15.75" thickBot="1">
      <c r="A128" s="121" t="s">
        <v>212</v>
      </c>
      <c r="B128" s="27">
        <v>2</v>
      </c>
      <c r="C128" s="28">
        <v>2</v>
      </c>
      <c r="D128">
        <v>3</v>
      </c>
      <c r="E128">
        <v>2</v>
      </c>
      <c r="F128" t="s">
        <v>28</v>
      </c>
      <c r="G128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workbookViewId="0"/>
  </sheetViews>
  <sheetFormatPr defaultRowHeight="15"/>
  <sheetData>
    <row r="1" spans="1:22" ht="15.75" thickBo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5"/>
      <c r="P1" s="134"/>
      <c r="Q1" s="134"/>
      <c r="R1" s="134"/>
      <c r="S1" s="134"/>
      <c r="T1" s="134"/>
      <c r="U1" s="134"/>
      <c r="V1" s="134"/>
    </row>
    <row r="2" spans="1:22" ht="15.75" thickBot="1">
      <c r="A2" s="36"/>
      <c r="B2" s="37"/>
      <c r="C2" s="38"/>
      <c r="D2" s="38"/>
      <c r="E2" s="38"/>
      <c r="F2" s="39"/>
      <c r="G2" s="39"/>
      <c r="H2" s="40"/>
      <c r="I2" s="38"/>
      <c r="J2" s="38"/>
      <c r="K2" s="41"/>
      <c r="L2" s="42"/>
      <c r="P2" s="125"/>
      <c r="Q2" s="125"/>
      <c r="R2" s="126"/>
      <c r="S2" s="126"/>
      <c r="T2" s="127"/>
      <c r="U2" s="127"/>
      <c r="V2" s="125"/>
    </row>
    <row r="3" spans="1:22" ht="15.75" thickBot="1">
      <c r="A3" s="43"/>
      <c r="B3" s="44"/>
      <c r="C3" s="45" t="s">
        <v>33</v>
      </c>
      <c r="D3" s="45" t="s">
        <v>2</v>
      </c>
      <c r="E3" s="45" t="s">
        <v>3</v>
      </c>
      <c r="F3" s="46" t="s">
        <v>4</v>
      </c>
      <c r="G3" s="46" t="s">
        <v>5</v>
      </c>
      <c r="H3" s="46" t="s">
        <v>6</v>
      </c>
      <c r="I3" s="45" t="s">
        <v>7</v>
      </c>
      <c r="J3" s="45" t="s">
        <v>34</v>
      </c>
      <c r="K3" s="47" t="s">
        <v>35</v>
      </c>
      <c r="L3" s="48" t="s">
        <v>36</v>
      </c>
      <c r="P3" s="124"/>
      <c r="Q3" s="124"/>
      <c r="R3" s="128"/>
      <c r="S3" s="128"/>
      <c r="T3" s="127"/>
      <c r="U3" s="127"/>
      <c r="V3" s="127"/>
    </row>
    <row r="4" spans="1:22" ht="15.75" thickBot="1">
      <c r="A4" s="43"/>
      <c r="B4" s="44"/>
      <c r="C4" s="49"/>
      <c r="D4" s="50"/>
      <c r="E4" s="50"/>
      <c r="F4" s="51"/>
      <c r="G4" s="51"/>
      <c r="H4" s="51"/>
      <c r="I4" s="50"/>
      <c r="J4" s="50"/>
      <c r="K4" s="47" t="s">
        <v>37</v>
      </c>
      <c r="L4" s="48" t="s">
        <v>38</v>
      </c>
      <c r="P4" s="124"/>
      <c r="Q4" s="124"/>
      <c r="R4" s="128"/>
      <c r="S4" s="128"/>
      <c r="T4" s="127"/>
      <c r="U4" s="127"/>
      <c r="V4" s="127"/>
    </row>
    <row r="5" spans="1:22" ht="15.75" thickBot="1">
      <c r="A5" s="53" t="str">
        <f>[1]Player!A1</f>
        <v>Natoli A.</v>
      </c>
      <c r="B5" s="44"/>
      <c r="C5" s="49">
        <f>3*E5+F5</f>
        <v>7</v>
      </c>
      <c r="D5" s="50">
        <f>SUM(E5:G5)</f>
        <v>3</v>
      </c>
      <c r="E5" s="50">
        <f>SUM(F11+F13+F15)</f>
        <v>2</v>
      </c>
      <c r="F5" s="51">
        <f>SUM(G11+G13+G15)</f>
        <v>1</v>
      </c>
      <c r="G5" s="51">
        <f>SUM(H11+H13+H15)</f>
        <v>0</v>
      </c>
      <c r="H5" s="51">
        <f>SUM(D11+D13+D15)</f>
        <v>5</v>
      </c>
      <c r="I5" s="50">
        <f>SUM(E11+E13+E15)</f>
        <v>1</v>
      </c>
      <c r="J5" s="50">
        <f>H5-I5</f>
        <v>4</v>
      </c>
      <c r="K5" s="47" t="s">
        <v>39</v>
      </c>
      <c r="L5" s="48" t="s">
        <v>40</v>
      </c>
      <c r="P5" s="124"/>
      <c r="Q5" s="124"/>
      <c r="R5" s="128"/>
      <c r="S5" s="128"/>
      <c r="T5" s="129"/>
      <c r="U5" s="127"/>
      <c r="V5" s="127"/>
    </row>
    <row r="6" spans="1:22" ht="15.75" thickBot="1">
      <c r="A6" s="53" t="str">
        <f>[1]Player!A4</f>
        <v>Calabrò</v>
      </c>
      <c r="B6" s="44"/>
      <c r="C6" s="49">
        <f>3*E6+F6</f>
        <v>4</v>
      </c>
      <c r="D6" s="50">
        <f>SUM(E6:G6)</f>
        <v>4</v>
      </c>
      <c r="E6" s="50">
        <f>SUM(H11+F14+F16)</f>
        <v>1</v>
      </c>
      <c r="F6" s="51">
        <f>SUM(G11+G14+G16)</f>
        <v>1</v>
      </c>
      <c r="G6" s="51">
        <f>SUM(F11+H14+F16)</f>
        <v>2</v>
      </c>
      <c r="H6" s="51">
        <f>SUM(E11+D14+D16)</f>
        <v>4</v>
      </c>
      <c r="I6" s="51">
        <f>SUM(D11+E14+E16)</f>
        <v>2</v>
      </c>
      <c r="J6" s="50">
        <f>H6-I6</f>
        <v>2</v>
      </c>
      <c r="K6" s="47" t="s">
        <v>41</v>
      </c>
      <c r="L6" s="48" t="s">
        <v>42</v>
      </c>
      <c r="P6" s="130"/>
      <c r="Q6" s="130"/>
      <c r="R6" s="130"/>
      <c r="S6" s="130"/>
      <c r="T6" s="130"/>
      <c r="U6" s="130"/>
      <c r="V6" s="124"/>
    </row>
    <row r="7" spans="1:22">
      <c r="A7" s="53" t="str">
        <f>[1]Player!A7</f>
        <v>Imbesi</v>
      </c>
      <c r="B7" s="44"/>
      <c r="C7" s="49">
        <f>3*E7+F7</f>
        <v>0</v>
      </c>
      <c r="D7" s="50">
        <f>SUM(E7:G7)</f>
        <v>3</v>
      </c>
      <c r="E7" s="50">
        <f>SUM(F12+H13+H16)</f>
        <v>0</v>
      </c>
      <c r="F7" s="51">
        <f>SUM(G12+G13+G16)</f>
        <v>0</v>
      </c>
      <c r="G7" s="51">
        <f>SUM(H12+F13+F16)</f>
        <v>3</v>
      </c>
      <c r="H7" s="51">
        <f>SUM(D12+E13+E16)</f>
        <v>1</v>
      </c>
      <c r="I7" s="51">
        <f>SUM(E12+D13+D16)</f>
        <v>7</v>
      </c>
      <c r="J7" s="50">
        <f>H7-I7</f>
        <v>-6</v>
      </c>
      <c r="K7" s="55"/>
      <c r="L7" s="56"/>
      <c r="P7" s="134"/>
      <c r="Q7" s="134"/>
      <c r="R7" s="134"/>
      <c r="S7" s="134"/>
      <c r="T7" s="134"/>
      <c r="U7" s="134"/>
      <c r="V7" s="134"/>
    </row>
    <row r="8" spans="1:22">
      <c r="A8" s="53" t="str">
        <f>[1]Player!A10</f>
        <v>Ielapi A.</v>
      </c>
      <c r="B8" s="44"/>
      <c r="C8" s="49">
        <f>3*E8+F8</f>
        <v>6</v>
      </c>
      <c r="D8" s="50">
        <f>SUM(E8:G8)</f>
        <v>3</v>
      </c>
      <c r="E8" s="50">
        <f>SUM(H12+H14+H15)</f>
        <v>2</v>
      </c>
      <c r="F8" s="50">
        <f>SUM(G12+G14+G15)</f>
        <v>0</v>
      </c>
      <c r="G8" s="51">
        <f>SUM(F12+F14+F15)</f>
        <v>1</v>
      </c>
      <c r="H8" s="51">
        <f>SUM(E12+E14+E15)</f>
        <v>3</v>
      </c>
      <c r="I8" s="51">
        <f>SUM(D12+D14+D15)</f>
        <v>3</v>
      </c>
      <c r="J8" s="50">
        <f>H8-I8</f>
        <v>0</v>
      </c>
      <c r="K8" s="57"/>
      <c r="L8" s="58"/>
      <c r="P8" s="125"/>
      <c r="Q8" s="125"/>
      <c r="R8" s="126"/>
      <c r="S8" s="126"/>
      <c r="T8" s="127"/>
      <c r="U8" s="127"/>
      <c r="V8" s="125"/>
    </row>
    <row r="9" spans="1:22" ht="15.75" thickBot="1">
      <c r="A9" s="59"/>
      <c r="B9" s="60"/>
      <c r="C9" s="61"/>
      <c r="D9" s="61"/>
      <c r="E9" s="61"/>
      <c r="F9" s="62"/>
      <c r="G9" s="62"/>
      <c r="H9" s="63"/>
      <c r="I9" s="61"/>
      <c r="J9" s="61"/>
      <c r="K9" s="55"/>
      <c r="L9" s="64"/>
      <c r="P9" s="124"/>
      <c r="Q9" s="124"/>
      <c r="R9" s="128"/>
      <c r="S9" s="128"/>
      <c r="T9" s="127"/>
      <c r="U9" s="127"/>
      <c r="V9" s="127"/>
    </row>
    <row r="10" spans="1:22" ht="15.75" thickBot="1">
      <c r="A10" s="65"/>
      <c r="B10" s="66"/>
      <c r="C10" s="45" t="s">
        <v>31</v>
      </c>
      <c r="D10" s="67" t="s">
        <v>43</v>
      </c>
      <c r="E10" s="67"/>
      <c r="F10" s="44"/>
      <c r="G10" s="68"/>
      <c r="H10" s="44"/>
      <c r="I10" s="132" t="s">
        <v>32</v>
      </c>
      <c r="J10" s="133"/>
      <c r="K10" s="45"/>
      <c r="L10" s="69"/>
      <c r="P10" s="124"/>
      <c r="Q10" s="124"/>
      <c r="R10" s="128"/>
      <c r="S10" s="131"/>
      <c r="T10" s="127"/>
      <c r="U10" s="127"/>
      <c r="V10" s="127"/>
    </row>
    <row r="11" spans="1:22" ht="15.75" thickBot="1">
      <c r="A11" s="53" t="str">
        <f>A5</f>
        <v>Natoli A.</v>
      </c>
      <c r="B11" s="70" t="str">
        <f>A6</f>
        <v>Calabrò</v>
      </c>
      <c r="C11" s="71">
        <v>1</v>
      </c>
      <c r="D11" s="72">
        <v>0</v>
      </c>
      <c r="E11" s="72">
        <v>0</v>
      </c>
      <c r="F11" s="73">
        <f t="shared" ref="F11:F16" si="0">IF(D11&gt;E11,1,0)</f>
        <v>0</v>
      </c>
      <c r="G11" s="73">
        <f t="shared" ref="G11:G16" si="1">IF(D11=E11,1,0)</f>
        <v>1</v>
      </c>
      <c r="H11" s="73">
        <f t="shared" ref="H11:H16" si="2">IF(D11&lt;E11,1,0)</f>
        <v>0</v>
      </c>
      <c r="I11" s="135" t="str">
        <f>[1]Player!A2</f>
        <v>Squaddara G.</v>
      </c>
      <c r="J11" s="136"/>
      <c r="K11" s="49"/>
      <c r="L11" s="69"/>
      <c r="P11" s="124"/>
      <c r="Q11" s="124"/>
      <c r="R11" s="128"/>
      <c r="S11" s="128"/>
      <c r="T11" s="129"/>
      <c r="U11" s="127"/>
      <c r="V11" s="127"/>
    </row>
    <row r="12" spans="1:22" ht="15.75" thickBot="1">
      <c r="A12" s="53" t="str">
        <f>A7</f>
        <v>Imbesi</v>
      </c>
      <c r="B12" s="70" t="str">
        <f>A8</f>
        <v>Ielapi A.</v>
      </c>
      <c r="C12" s="71">
        <v>2</v>
      </c>
      <c r="D12" s="72">
        <f>T4</f>
        <v>0</v>
      </c>
      <c r="E12" s="72">
        <v>1</v>
      </c>
      <c r="F12" s="73">
        <f t="shared" si="0"/>
        <v>0</v>
      </c>
      <c r="G12" s="73">
        <f t="shared" si="1"/>
        <v>0</v>
      </c>
      <c r="H12" s="73">
        <f t="shared" si="2"/>
        <v>1</v>
      </c>
      <c r="I12" s="135" t="str">
        <f>[1]Player!A5</f>
        <v>Aragona D.</v>
      </c>
      <c r="J12" s="136"/>
      <c r="K12" s="49"/>
      <c r="L12" s="74"/>
      <c r="P12" s="130"/>
      <c r="Q12" s="130"/>
      <c r="R12" s="130"/>
      <c r="S12" s="130"/>
      <c r="T12" s="130"/>
      <c r="U12" s="130"/>
      <c r="V12" s="124"/>
    </row>
    <row r="13" spans="1:22" ht="15.75" thickBot="1">
      <c r="A13" s="53" t="str">
        <f>A5</f>
        <v>Natoli A.</v>
      </c>
      <c r="B13" s="70" t="str">
        <f>A7</f>
        <v>Imbesi</v>
      </c>
      <c r="C13" s="71">
        <v>1</v>
      </c>
      <c r="D13" s="72">
        <v>3</v>
      </c>
      <c r="E13" s="72">
        <v>1</v>
      </c>
      <c r="F13" s="73">
        <f t="shared" si="0"/>
        <v>1</v>
      </c>
      <c r="G13" s="73">
        <f t="shared" si="1"/>
        <v>0</v>
      </c>
      <c r="H13" s="73">
        <f t="shared" si="2"/>
        <v>0</v>
      </c>
      <c r="I13" s="135" t="str">
        <f>[1]Player!A3</f>
        <v>Giuffré</v>
      </c>
      <c r="J13" s="136"/>
      <c r="K13" s="49"/>
      <c r="L13" s="69"/>
      <c r="P13" s="134"/>
      <c r="Q13" s="134"/>
      <c r="R13" s="134"/>
      <c r="S13" s="134"/>
      <c r="T13" s="134"/>
      <c r="U13" s="134"/>
      <c r="V13" s="134"/>
    </row>
    <row r="14" spans="1:22" ht="15.75" thickBot="1">
      <c r="A14" s="53" t="str">
        <f>A6</f>
        <v>Calabrò</v>
      </c>
      <c r="B14" s="70" t="str">
        <f>A8</f>
        <v>Ielapi A.</v>
      </c>
      <c r="C14" s="71">
        <v>1</v>
      </c>
      <c r="D14" s="72">
        <v>1</v>
      </c>
      <c r="E14" s="72">
        <v>2</v>
      </c>
      <c r="F14" s="73">
        <f t="shared" si="0"/>
        <v>0</v>
      </c>
      <c r="G14" s="73">
        <f t="shared" si="1"/>
        <v>0</v>
      </c>
      <c r="H14" s="73">
        <f t="shared" si="2"/>
        <v>1</v>
      </c>
      <c r="I14" s="135" t="str">
        <f>[1]Player!A7</f>
        <v>Imbesi</v>
      </c>
      <c r="J14" s="136"/>
      <c r="K14" s="49"/>
      <c r="L14" s="69"/>
      <c r="P14" s="125"/>
      <c r="Q14" s="125"/>
      <c r="R14" s="126"/>
      <c r="S14" s="126"/>
      <c r="T14" s="127"/>
      <c r="U14" s="127"/>
      <c r="V14" s="125"/>
    </row>
    <row r="15" spans="1:22" ht="15.75" thickBot="1">
      <c r="A15" s="53" t="str">
        <f>A5</f>
        <v>Natoli A.</v>
      </c>
      <c r="B15" s="70" t="str">
        <f>A8</f>
        <v>Ielapi A.</v>
      </c>
      <c r="C15" s="71">
        <v>1</v>
      </c>
      <c r="D15" s="72">
        <v>2</v>
      </c>
      <c r="E15" s="72">
        <f>U21</f>
        <v>0</v>
      </c>
      <c r="F15" s="73">
        <f t="shared" si="0"/>
        <v>1</v>
      </c>
      <c r="G15" s="73">
        <f t="shared" si="1"/>
        <v>0</v>
      </c>
      <c r="H15" s="73">
        <f t="shared" si="2"/>
        <v>0</v>
      </c>
      <c r="I15" s="135" t="str">
        <f>[1]Player!A3</f>
        <v>Giuffré</v>
      </c>
      <c r="J15" s="136"/>
      <c r="K15" s="49"/>
      <c r="L15" s="69"/>
      <c r="P15" s="124"/>
      <c r="Q15" s="124"/>
      <c r="R15" s="128"/>
      <c r="S15" s="128"/>
      <c r="T15" s="127"/>
      <c r="U15" s="127"/>
      <c r="V15" s="127"/>
    </row>
    <row r="16" spans="1:22" ht="15.75" thickBot="1">
      <c r="A16" s="53" t="str">
        <f>A6</f>
        <v>Calabrò</v>
      </c>
      <c r="B16" s="70" t="str">
        <f>A7</f>
        <v>Imbesi</v>
      </c>
      <c r="C16" s="71">
        <v>2</v>
      </c>
      <c r="D16" s="72">
        <v>3</v>
      </c>
      <c r="E16" s="72">
        <v>0</v>
      </c>
      <c r="F16" s="73">
        <f t="shared" si="0"/>
        <v>1</v>
      </c>
      <c r="G16" s="73">
        <f t="shared" si="1"/>
        <v>0</v>
      </c>
      <c r="H16" s="73">
        <f t="shared" si="2"/>
        <v>0</v>
      </c>
      <c r="I16" s="135" t="str">
        <f>[1]Player!A6</f>
        <v>Sergi A.</v>
      </c>
      <c r="J16" s="136"/>
      <c r="K16" s="49"/>
      <c r="L16" s="69"/>
      <c r="P16" s="124"/>
      <c r="Q16" s="124"/>
      <c r="R16" s="128"/>
      <c r="S16" s="128"/>
      <c r="T16" s="127"/>
      <c r="U16" s="127"/>
      <c r="V16" s="127"/>
    </row>
    <row r="17" spans="1:22" ht="15.75" thickBo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  <c r="P17" s="124"/>
      <c r="Q17" s="124"/>
      <c r="R17" s="128"/>
      <c r="S17" s="128"/>
      <c r="T17" s="129"/>
      <c r="U17" s="127"/>
      <c r="V17" s="127"/>
    </row>
    <row r="18" spans="1:22">
      <c r="P18" s="130"/>
      <c r="Q18" s="130"/>
      <c r="R18" s="130"/>
      <c r="S18" s="130"/>
      <c r="T18" s="130"/>
      <c r="U18" s="130"/>
      <c r="V18" s="124"/>
    </row>
    <row r="19" spans="1:22" ht="15.75" thickBot="1">
      <c r="P19" s="134"/>
      <c r="Q19" s="134"/>
      <c r="R19" s="134"/>
      <c r="S19" s="134"/>
      <c r="T19" s="134"/>
      <c r="U19" s="134"/>
      <c r="V19" s="134"/>
    </row>
    <row r="20" spans="1:22" ht="15.75" thickBot="1">
      <c r="A20" s="2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5"/>
      <c r="P20" s="125"/>
      <c r="Q20" s="125"/>
      <c r="R20" s="126"/>
      <c r="S20" s="126"/>
      <c r="T20" s="127"/>
      <c r="U20" s="127"/>
      <c r="V20" s="125"/>
    </row>
    <row r="21" spans="1:22" ht="15.75" thickBot="1">
      <c r="A21" s="36"/>
      <c r="B21" s="37"/>
      <c r="C21" s="38"/>
      <c r="D21" s="38"/>
      <c r="E21" s="38"/>
      <c r="F21" s="39"/>
      <c r="G21" s="39"/>
      <c r="H21" s="40"/>
      <c r="I21" s="38"/>
      <c r="J21" s="38"/>
      <c r="K21" s="41"/>
      <c r="L21" s="42"/>
      <c r="P21" s="124"/>
      <c r="Q21" s="124"/>
      <c r="R21" s="128"/>
      <c r="S21" s="128"/>
      <c r="T21" s="127"/>
      <c r="U21" s="127"/>
      <c r="V21" s="127"/>
    </row>
    <row r="22" spans="1:22" ht="15.75" thickBot="1">
      <c r="A22" s="43"/>
      <c r="B22" s="44"/>
      <c r="C22" s="45" t="s">
        <v>33</v>
      </c>
      <c r="D22" s="45" t="s">
        <v>2</v>
      </c>
      <c r="E22" s="45" t="s">
        <v>3</v>
      </c>
      <c r="F22" s="46" t="s">
        <v>4</v>
      </c>
      <c r="G22" s="46" t="s">
        <v>5</v>
      </c>
      <c r="H22" s="46" t="s">
        <v>6</v>
      </c>
      <c r="I22" s="45" t="s">
        <v>7</v>
      </c>
      <c r="J22" s="45" t="s">
        <v>34</v>
      </c>
      <c r="K22" s="47" t="s">
        <v>44</v>
      </c>
      <c r="L22" s="48" t="s">
        <v>45</v>
      </c>
      <c r="P22" s="124"/>
      <c r="Q22" s="124"/>
      <c r="R22" s="128"/>
      <c r="S22" s="128"/>
      <c r="T22" s="127"/>
      <c r="U22" s="127"/>
      <c r="V22" s="127"/>
    </row>
    <row r="23" spans="1:22" ht="15.75" thickBot="1">
      <c r="A23" s="43"/>
      <c r="B23" s="44"/>
      <c r="C23" s="49"/>
      <c r="D23" s="50"/>
      <c r="E23" s="50"/>
      <c r="F23" s="51"/>
      <c r="G23" s="51"/>
      <c r="H23" s="51"/>
      <c r="I23" s="50"/>
      <c r="J23" s="50"/>
      <c r="K23" s="47" t="s">
        <v>46</v>
      </c>
      <c r="L23" s="48" t="s">
        <v>47</v>
      </c>
      <c r="P23" s="124"/>
      <c r="Q23" s="124"/>
      <c r="R23" s="128"/>
      <c r="S23" s="128"/>
      <c r="T23" s="129"/>
      <c r="U23" s="127"/>
      <c r="V23" s="127"/>
    </row>
    <row r="24" spans="1:22" ht="15.75" thickBot="1">
      <c r="A24" s="53" t="str">
        <f>[1]Player!A2</f>
        <v>Squaddara G.</v>
      </c>
      <c r="B24" s="44"/>
      <c r="C24" s="49">
        <f>3*E24+F24</f>
        <v>7</v>
      </c>
      <c r="D24" s="50">
        <f>SUM(E24:G24)</f>
        <v>3</v>
      </c>
      <c r="E24" s="50">
        <f>SUM(F30+F32+F34)</f>
        <v>2</v>
      </c>
      <c r="F24" s="51">
        <f>SUM(G30+G32+G34)</f>
        <v>1</v>
      </c>
      <c r="G24" s="51">
        <f>SUM(H30+H32+H34)</f>
        <v>0</v>
      </c>
      <c r="H24" s="51">
        <f>SUM(D30+D32+D34)</f>
        <v>8</v>
      </c>
      <c r="I24" s="50">
        <f>SUM(E30+E32+E34)</f>
        <v>2</v>
      </c>
      <c r="J24" s="50">
        <f>H24-I24</f>
        <v>6</v>
      </c>
      <c r="K24" s="47" t="s">
        <v>48</v>
      </c>
      <c r="L24" s="48" t="s">
        <v>49</v>
      </c>
      <c r="P24" s="130"/>
      <c r="Q24" s="130"/>
      <c r="R24" s="130"/>
      <c r="S24" s="130"/>
      <c r="T24" s="130"/>
      <c r="U24" s="130"/>
      <c r="V24" s="124"/>
    </row>
    <row r="25" spans="1:22" ht="15.75" thickBot="1">
      <c r="A25" s="53" t="str">
        <f>[1]Player!A5</f>
        <v>Aragona D.</v>
      </c>
      <c r="B25" s="44"/>
      <c r="C25" s="49">
        <f>3*E25+F25</f>
        <v>3</v>
      </c>
      <c r="D25" s="50">
        <f>SUM(E25:G25)</f>
        <v>2</v>
      </c>
      <c r="E25" s="50">
        <f>SUM(H30+F33+F35)</f>
        <v>1</v>
      </c>
      <c r="F25" s="51">
        <f>SUM(G30+G33+G35)</f>
        <v>0</v>
      </c>
      <c r="G25" s="51">
        <f>SUM(F30+H33+F35)</f>
        <v>1</v>
      </c>
      <c r="H25" s="51">
        <f>SUM(E30+D33+D35)</f>
        <v>3</v>
      </c>
      <c r="I25" s="51">
        <f>SUM(D30+E33+E35)</f>
        <v>3</v>
      </c>
      <c r="J25" s="50">
        <f>H25-I25</f>
        <v>0</v>
      </c>
      <c r="K25" s="47" t="s">
        <v>50</v>
      </c>
      <c r="L25" s="48" t="s">
        <v>51</v>
      </c>
      <c r="P25" s="134"/>
      <c r="Q25" s="134"/>
      <c r="R25" s="134"/>
      <c r="S25" s="134"/>
      <c r="T25" s="134"/>
      <c r="U25" s="134"/>
      <c r="V25" s="134"/>
    </row>
    <row r="26" spans="1:22">
      <c r="A26" s="53" t="str">
        <f>[1]Player!A8</f>
        <v>Zagarella</v>
      </c>
      <c r="B26" s="44"/>
      <c r="C26" s="49">
        <f>3*E26+F26</f>
        <v>7</v>
      </c>
      <c r="D26" s="50">
        <f>SUM(E26:G26)</f>
        <v>3</v>
      </c>
      <c r="E26" s="50">
        <f>SUM(F31+H32+H35)</f>
        <v>2</v>
      </c>
      <c r="F26" s="51">
        <f>SUM(G31+G32+G35)</f>
        <v>1</v>
      </c>
      <c r="G26" s="51">
        <f>SUM(H31+F32+F35)</f>
        <v>0</v>
      </c>
      <c r="H26" s="51">
        <f>SUM(D31+E32+E35)</f>
        <v>5</v>
      </c>
      <c r="I26" s="51">
        <f>SUM(E31+D32+D35)</f>
        <v>1</v>
      </c>
      <c r="J26" s="50">
        <f>H26-I26</f>
        <v>4</v>
      </c>
      <c r="K26" s="55"/>
      <c r="L26" s="56"/>
      <c r="P26" s="125"/>
      <c r="Q26" s="125"/>
      <c r="R26" s="126"/>
      <c r="S26" s="126"/>
      <c r="T26" s="127"/>
      <c r="U26" s="127"/>
      <c r="V26" s="125"/>
    </row>
    <row r="27" spans="1:22">
      <c r="A27" s="53" t="str">
        <f>[1]Player!A11</f>
        <v>Samperi</v>
      </c>
      <c r="B27" s="44"/>
      <c r="C27" s="49">
        <f>3*E27+F27</f>
        <v>0</v>
      </c>
      <c r="D27" s="50">
        <f>SUM(E27:G27)</f>
        <v>3</v>
      </c>
      <c r="E27" s="50">
        <f>SUM(H31+H33+H34)</f>
        <v>0</v>
      </c>
      <c r="F27" s="50">
        <f>SUM(G31+G33+G34)</f>
        <v>0</v>
      </c>
      <c r="G27" s="51">
        <f>SUM(F31+F33+F34)</f>
        <v>3</v>
      </c>
      <c r="H27" s="51">
        <f>SUM(E31+E33+E34)</f>
        <v>0</v>
      </c>
      <c r="I27" s="51">
        <f>SUM(D31+D33+D34)</f>
        <v>10</v>
      </c>
      <c r="J27" s="50">
        <f>H27-I27</f>
        <v>-10</v>
      </c>
      <c r="K27" s="57"/>
      <c r="L27" s="58"/>
      <c r="P27" s="124"/>
      <c r="Q27" s="124"/>
      <c r="R27" s="128"/>
      <c r="S27" s="128"/>
      <c r="T27" s="127"/>
      <c r="U27" s="127"/>
      <c r="V27" s="127"/>
    </row>
    <row r="28" spans="1:22" ht="15.75" thickBot="1">
      <c r="A28" s="59"/>
      <c r="B28" s="60"/>
      <c r="C28" s="61"/>
      <c r="D28" s="61"/>
      <c r="E28" s="61"/>
      <c r="F28" s="62"/>
      <c r="G28" s="62"/>
      <c r="H28" s="63"/>
      <c r="I28" s="61"/>
      <c r="J28" s="61"/>
      <c r="K28" s="55"/>
      <c r="L28" s="64"/>
      <c r="P28" s="124"/>
      <c r="Q28" s="124"/>
      <c r="R28" s="128"/>
      <c r="S28" s="128"/>
      <c r="T28" s="127"/>
      <c r="U28" s="127"/>
      <c r="V28" s="127"/>
    </row>
    <row r="29" spans="1:22" ht="15.75" thickBot="1">
      <c r="A29" s="65"/>
      <c r="B29" s="66"/>
      <c r="C29" s="45" t="s">
        <v>31</v>
      </c>
      <c r="D29" s="67" t="s">
        <v>43</v>
      </c>
      <c r="E29" s="67"/>
      <c r="F29" s="44"/>
      <c r="G29" s="68"/>
      <c r="H29" s="44"/>
      <c r="I29" s="132" t="s">
        <v>32</v>
      </c>
      <c r="J29" s="133"/>
      <c r="K29" s="45"/>
      <c r="L29" s="69"/>
      <c r="P29" s="124"/>
      <c r="Q29" s="124"/>
      <c r="R29" s="128"/>
      <c r="S29" s="128"/>
      <c r="T29" s="129"/>
      <c r="U29" s="127"/>
      <c r="V29" s="127"/>
    </row>
    <row r="30" spans="1:22" ht="15.75" thickBot="1">
      <c r="A30" s="53" t="str">
        <f>A24</f>
        <v>Squaddara G.</v>
      </c>
      <c r="B30" s="70" t="str">
        <f>A25</f>
        <v>Aragona D.</v>
      </c>
      <c r="C30" s="71">
        <v>2</v>
      </c>
      <c r="D30" s="72">
        <v>2</v>
      </c>
      <c r="E30" s="72">
        <v>1</v>
      </c>
      <c r="F30" s="73">
        <f t="shared" ref="F30:F35" si="3">IF(D30&gt;E30,1,0)</f>
        <v>1</v>
      </c>
      <c r="G30" s="73">
        <f t="shared" ref="G30:G35" si="4">IF(D30=E30,1,0)</f>
        <v>0</v>
      </c>
      <c r="H30" s="73">
        <f t="shared" ref="H30:H35" si="5">IF(D30&lt;E30,1,0)</f>
        <v>0</v>
      </c>
      <c r="I30" s="135" t="str">
        <f>[1]Player!A6</f>
        <v>Sergi A.</v>
      </c>
      <c r="J30" s="136"/>
      <c r="K30" s="49"/>
      <c r="L30" s="69"/>
    </row>
    <row r="31" spans="1:22" ht="15.75" thickBot="1">
      <c r="A31" s="53" t="str">
        <f>A26</f>
        <v>Zagarella</v>
      </c>
      <c r="B31" s="70" t="str">
        <f>A27</f>
        <v>Samperi</v>
      </c>
      <c r="C31" s="71">
        <v>3</v>
      </c>
      <c r="D31" s="72">
        <v>3</v>
      </c>
      <c r="E31" s="72">
        <f>U11</f>
        <v>0</v>
      </c>
      <c r="F31" s="73">
        <f t="shared" si="3"/>
        <v>1</v>
      </c>
      <c r="G31" s="73">
        <f t="shared" si="4"/>
        <v>0</v>
      </c>
      <c r="H31" s="73">
        <f t="shared" si="5"/>
        <v>0</v>
      </c>
      <c r="I31" s="135" t="str">
        <f>[1]Player!A9</f>
        <v>Russo P.</v>
      </c>
      <c r="J31" s="136"/>
      <c r="K31" s="49"/>
      <c r="L31" s="74"/>
    </row>
    <row r="32" spans="1:22" ht="15.75" thickBot="1">
      <c r="A32" s="53" t="str">
        <f>A24</f>
        <v>Squaddara G.</v>
      </c>
      <c r="B32" s="70" t="str">
        <f>A26</f>
        <v>Zagarella</v>
      </c>
      <c r="C32" s="71">
        <v>2</v>
      </c>
      <c r="D32" s="72">
        <v>1</v>
      </c>
      <c r="E32" s="72">
        <v>1</v>
      </c>
      <c r="F32" s="73">
        <f t="shared" si="3"/>
        <v>0</v>
      </c>
      <c r="G32" s="73">
        <f t="shared" si="4"/>
        <v>1</v>
      </c>
      <c r="H32" s="73">
        <f t="shared" si="5"/>
        <v>0</v>
      </c>
      <c r="I32" s="135" t="str">
        <f>[1]Player!A10</f>
        <v>Ielapi A.</v>
      </c>
      <c r="J32" s="136"/>
      <c r="K32" s="49"/>
      <c r="L32" s="69"/>
    </row>
    <row r="33" spans="1:12" ht="15.75" thickBot="1">
      <c r="A33" s="53" t="str">
        <f>A25</f>
        <v>Aragona D.</v>
      </c>
      <c r="B33" s="70" t="str">
        <f>A27</f>
        <v>Samperi</v>
      </c>
      <c r="C33" s="71">
        <v>3</v>
      </c>
      <c r="D33" s="72">
        <v>2</v>
      </c>
      <c r="E33" s="72">
        <v>0</v>
      </c>
      <c r="F33" s="73">
        <f t="shared" si="3"/>
        <v>1</v>
      </c>
      <c r="G33" s="73">
        <f t="shared" si="4"/>
        <v>0</v>
      </c>
      <c r="H33" s="73">
        <f t="shared" si="5"/>
        <v>0</v>
      </c>
      <c r="I33" s="135" t="str">
        <f>[1]Player!A9</f>
        <v>Russo P.</v>
      </c>
      <c r="J33" s="136"/>
      <c r="K33" s="49"/>
      <c r="L33" s="69"/>
    </row>
    <row r="34" spans="1:12" ht="15.75" thickBot="1">
      <c r="A34" s="53" t="str">
        <f>A24</f>
        <v>Squaddara G.</v>
      </c>
      <c r="B34" s="70" t="str">
        <f>A27</f>
        <v>Samperi</v>
      </c>
      <c r="C34" s="71">
        <v>1</v>
      </c>
      <c r="D34" s="72">
        <v>5</v>
      </c>
      <c r="E34" s="72">
        <v>0</v>
      </c>
      <c r="F34" s="73">
        <f t="shared" si="3"/>
        <v>1</v>
      </c>
      <c r="G34" s="73">
        <f t="shared" si="4"/>
        <v>0</v>
      </c>
      <c r="H34" s="73">
        <f t="shared" si="5"/>
        <v>0</v>
      </c>
      <c r="I34" s="135" t="str">
        <f>[1]Player!A1</f>
        <v>Natoli A.</v>
      </c>
      <c r="J34" s="136"/>
      <c r="K34" s="49"/>
      <c r="L34" s="69"/>
    </row>
    <row r="35" spans="1:12" ht="15.75" thickBot="1">
      <c r="A35" s="53" t="str">
        <f>A25</f>
        <v>Aragona D.</v>
      </c>
      <c r="B35" s="70" t="str">
        <f>A26</f>
        <v>Zagarella</v>
      </c>
      <c r="C35" s="71">
        <v>2</v>
      </c>
      <c r="D35" s="72">
        <f>T28</f>
        <v>0</v>
      </c>
      <c r="E35" s="72">
        <v>1</v>
      </c>
      <c r="F35" s="73">
        <f t="shared" si="3"/>
        <v>0</v>
      </c>
      <c r="G35" s="73">
        <f t="shared" si="4"/>
        <v>0</v>
      </c>
      <c r="H35" s="73">
        <f t="shared" si="5"/>
        <v>1</v>
      </c>
      <c r="I35" s="135" t="str">
        <f>[1]Player!A4</f>
        <v>Calabrò</v>
      </c>
      <c r="J35" s="136"/>
      <c r="K35" s="49"/>
      <c r="L35" s="69"/>
    </row>
    <row r="36" spans="1:12" ht="15.75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8" spans="1:12" ht="15.75" thickBot="1"/>
    <row r="39" spans="1:12" ht="15.75" thickBot="1">
      <c r="A39" s="78" t="s">
        <v>10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</row>
    <row r="40" spans="1:12" ht="15.75" thickBot="1">
      <c r="A40" s="37"/>
      <c r="B40" s="37"/>
      <c r="C40" s="38"/>
      <c r="D40" s="38"/>
      <c r="E40" s="38"/>
      <c r="F40" s="39"/>
      <c r="G40" s="39"/>
      <c r="H40" s="40"/>
      <c r="I40" s="38"/>
      <c r="J40" s="38"/>
      <c r="K40" s="41"/>
      <c r="L40" s="42"/>
    </row>
    <row r="41" spans="1:12" ht="15.75" thickBot="1">
      <c r="A41" s="66" t="s">
        <v>52</v>
      </c>
      <c r="B41" s="81" t="s">
        <v>53</v>
      </c>
      <c r="C41" s="45" t="s">
        <v>33</v>
      </c>
      <c r="D41" s="45" t="s">
        <v>2</v>
      </c>
      <c r="E41" s="45" t="s">
        <v>3</v>
      </c>
      <c r="F41" s="46" t="s">
        <v>4</v>
      </c>
      <c r="G41" s="46" t="s">
        <v>5</v>
      </c>
      <c r="H41" s="46" t="s">
        <v>6</v>
      </c>
      <c r="I41" s="45" t="s">
        <v>7</v>
      </c>
      <c r="J41" s="45" t="s">
        <v>34</v>
      </c>
      <c r="K41" s="47" t="s">
        <v>54</v>
      </c>
      <c r="L41" s="48" t="s">
        <v>55</v>
      </c>
    </row>
    <row r="42" spans="1:12" ht="15.75" thickBot="1">
      <c r="A42" s="44"/>
      <c r="B42" s="44"/>
      <c r="C42" s="49"/>
      <c r="D42" s="50"/>
      <c r="E42" s="50"/>
      <c r="F42" s="51"/>
      <c r="G42" s="51"/>
      <c r="H42" s="51"/>
      <c r="I42" s="50"/>
      <c r="J42" s="50"/>
      <c r="K42" s="47" t="s">
        <v>56</v>
      </c>
      <c r="L42" s="48" t="s">
        <v>57</v>
      </c>
    </row>
    <row r="43" spans="1:12" ht="15.75" thickBot="1">
      <c r="A43" s="70" t="str">
        <f>[1]Player!A3</f>
        <v>Giuffré</v>
      </c>
      <c r="B43" s="44"/>
      <c r="C43" s="49">
        <f>3*E43+F43</f>
        <v>6</v>
      </c>
      <c r="D43" s="50">
        <f>SUM(E43:G43)</f>
        <v>2</v>
      </c>
      <c r="E43" s="50">
        <f>SUM(F48+F49)</f>
        <v>2</v>
      </c>
      <c r="F43" s="50">
        <f>SUM(G48+G49)</f>
        <v>0</v>
      </c>
      <c r="G43" s="50">
        <f>SUM(H48+H49)</f>
        <v>0</v>
      </c>
      <c r="H43" s="51">
        <f>SUM(D48+D49)</f>
        <v>6</v>
      </c>
      <c r="I43" s="50">
        <f>SUM(E48+E49)</f>
        <v>1</v>
      </c>
      <c r="J43" s="50">
        <f>H43-I43</f>
        <v>5</v>
      </c>
      <c r="K43" s="47" t="s">
        <v>58</v>
      </c>
      <c r="L43" s="48" t="s">
        <v>59</v>
      </c>
    </row>
    <row r="44" spans="1:12">
      <c r="A44" s="70" t="str">
        <f>[1]Player!A6</f>
        <v>Sergi A.</v>
      </c>
      <c r="B44" s="44"/>
      <c r="C44" s="49">
        <f>3*E44+F44</f>
        <v>0</v>
      </c>
      <c r="D44" s="50">
        <f>SUM(E44:G44)</f>
        <v>2</v>
      </c>
      <c r="E44" s="50">
        <f>SUM(H48+F50)</f>
        <v>0</v>
      </c>
      <c r="F44" s="50">
        <f>SUM(G48+G50)</f>
        <v>0</v>
      </c>
      <c r="G44" s="50">
        <f>SUM(F48+H50)</f>
        <v>2</v>
      </c>
      <c r="H44" s="51">
        <f>SUM(E48+D50)</f>
        <v>1</v>
      </c>
      <c r="I44" s="50">
        <f>SUM(D48+E50)</f>
        <v>7</v>
      </c>
      <c r="J44" s="50">
        <f>H44-I44</f>
        <v>-6</v>
      </c>
      <c r="K44" s="55"/>
      <c r="L44" s="69"/>
    </row>
    <row r="45" spans="1:12">
      <c r="A45" s="70" t="str">
        <f>[1]Player!A9</f>
        <v>Russo P.</v>
      </c>
      <c r="B45" s="44"/>
      <c r="C45" s="49">
        <f>3*E45+F45</f>
        <v>3</v>
      </c>
      <c r="D45" s="50">
        <f>SUM(E45:G45)</f>
        <v>2</v>
      </c>
      <c r="E45" s="50">
        <f>SUM(H50+H49)</f>
        <v>1</v>
      </c>
      <c r="F45" s="50">
        <f>SUM(G49+G50)</f>
        <v>0</v>
      </c>
      <c r="G45" s="50">
        <f>SUM(F49+F50)</f>
        <v>1</v>
      </c>
      <c r="H45" s="51">
        <f>SUM(E49+E50)</f>
        <v>3</v>
      </c>
      <c r="I45" s="51">
        <f>SUM(D49+D50)</f>
        <v>2</v>
      </c>
      <c r="J45" s="50">
        <f>H45-I45</f>
        <v>1</v>
      </c>
      <c r="K45" s="55"/>
      <c r="L45" s="56"/>
    </row>
    <row r="46" spans="1:12" ht="15.75" thickBot="1">
      <c r="A46" s="60"/>
      <c r="B46" s="60"/>
      <c r="C46" s="61"/>
      <c r="D46" s="61"/>
      <c r="E46" s="61"/>
      <c r="F46" s="62"/>
      <c r="G46" s="62"/>
      <c r="H46" s="63"/>
      <c r="I46" s="61"/>
      <c r="J46" s="61"/>
      <c r="K46" s="57"/>
      <c r="L46" s="58"/>
    </row>
    <row r="47" spans="1:12" ht="15.75" thickBot="1">
      <c r="A47" s="66"/>
      <c r="B47" s="66"/>
      <c r="C47" s="45" t="s">
        <v>31</v>
      </c>
      <c r="D47" s="67" t="s">
        <v>43</v>
      </c>
      <c r="E47" s="67"/>
      <c r="F47" s="66"/>
      <c r="G47" s="82"/>
      <c r="H47" s="83"/>
      <c r="I47" s="146" t="s">
        <v>32</v>
      </c>
      <c r="J47" s="147"/>
      <c r="K47" s="84"/>
      <c r="L47" s="85"/>
    </row>
    <row r="48" spans="1:12" ht="15.75" thickBot="1">
      <c r="A48" s="70" t="str">
        <f>A43</f>
        <v>Giuffré</v>
      </c>
      <c r="B48" s="70" t="str">
        <f>A44</f>
        <v>Sergi A.</v>
      </c>
      <c r="C48" s="71">
        <v>3</v>
      </c>
      <c r="D48" s="72">
        <v>4</v>
      </c>
      <c r="E48" s="72">
        <v>1</v>
      </c>
      <c r="F48" s="73">
        <f>IF(D48&gt;E48,1,0)</f>
        <v>1</v>
      </c>
      <c r="G48" s="73">
        <f>IF(D48=E48,1,0)</f>
        <v>0</v>
      </c>
      <c r="H48" s="73">
        <f>IF(D48&lt;E48,1,0)</f>
        <v>0</v>
      </c>
      <c r="I48" s="135" t="str">
        <f>[1]Player!A8</f>
        <v>Zagarella</v>
      </c>
      <c r="J48" s="148"/>
      <c r="K48" s="86"/>
      <c r="L48" s="69"/>
    </row>
    <row r="49" spans="1:21" ht="15.75" thickBot="1">
      <c r="A49" s="70" t="str">
        <f>A43</f>
        <v>Giuffré</v>
      </c>
      <c r="B49" s="70" t="str">
        <f>A45</f>
        <v>Russo P.</v>
      </c>
      <c r="C49" s="71">
        <v>3</v>
      </c>
      <c r="D49" s="72">
        <v>2</v>
      </c>
      <c r="E49" s="72">
        <v>0</v>
      </c>
      <c r="F49" s="73">
        <f>IF(D49&gt;E49,1,0)</f>
        <v>1</v>
      </c>
      <c r="G49" s="73">
        <f>IF(D49=E49,1,0)</f>
        <v>0</v>
      </c>
      <c r="H49" s="73">
        <f>IF(D49&lt;E49,1,0)</f>
        <v>0</v>
      </c>
      <c r="I49" s="135" t="str">
        <f>[1]Player!A11</f>
        <v>Samperi</v>
      </c>
      <c r="J49" s="148"/>
      <c r="K49" s="86"/>
      <c r="L49" s="69"/>
    </row>
    <row r="50" spans="1:21" ht="15.75" thickBot="1">
      <c r="A50" s="70" t="str">
        <f>A44</f>
        <v>Sergi A.</v>
      </c>
      <c r="B50" s="70" t="str">
        <f>A45</f>
        <v>Russo P.</v>
      </c>
      <c r="C50" s="71">
        <v>3</v>
      </c>
      <c r="D50" s="72">
        <f>T29</f>
        <v>0</v>
      </c>
      <c r="E50" s="72">
        <v>3</v>
      </c>
      <c r="F50" s="73">
        <f>IF(D50&gt;E50,1,0)</f>
        <v>0</v>
      </c>
      <c r="G50" s="73">
        <f>IF(D50=E50,1,0)</f>
        <v>0</v>
      </c>
      <c r="H50" s="73">
        <f>IF(D50&lt;E50,1,0)</f>
        <v>1</v>
      </c>
      <c r="I50" s="135" t="str">
        <f>[1]Player!A10</f>
        <v>Ielapi A.</v>
      </c>
      <c r="J50" s="148"/>
      <c r="K50" s="86"/>
      <c r="L50" s="69"/>
    </row>
    <row r="51" spans="1:21" ht="15.75" thickBot="1">
      <c r="A51" s="76"/>
      <c r="B51" s="76"/>
      <c r="C51" s="76"/>
      <c r="D51" s="76"/>
      <c r="E51" s="76"/>
      <c r="F51" s="76"/>
      <c r="G51" s="87"/>
      <c r="H51" s="87"/>
      <c r="I51" s="76"/>
      <c r="J51" s="76"/>
      <c r="K51" s="76"/>
      <c r="L51" s="77"/>
    </row>
    <row r="55" spans="1:21" ht="15.75" thickBot="1"/>
    <row r="56" spans="1:21" ht="20.25" thickBot="1">
      <c r="A56" s="88" t="s">
        <v>20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N56" s="91">
        <v>0.58333333333333337</v>
      </c>
      <c r="O56" s="54"/>
      <c r="P56" s="54"/>
      <c r="Q56" s="54"/>
      <c r="T56" s="92"/>
      <c r="U56" s="92"/>
    </row>
    <row r="57" spans="1:21" ht="15.75" thickBot="1">
      <c r="G57" s="54"/>
      <c r="H57" s="54"/>
      <c r="I57" s="93" t="s">
        <v>31</v>
      </c>
      <c r="N57" s="93" t="s">
        <v>32</v>
      </c>
      <c r="O57" s="45"/>
      <c r="P57" s="149" t="s">
        <v>60</v>
      </c>
      <c r="Q57" s="150"/>
      <c r="R57" s="151"/>
      <c r="T57" s="92"/>
      <c r="U57" s="92"/>
    </row>
    <row r="58" spans="1:21" ht="15.75" thickBot="1">
      <c r="A58" s="137" t="str">
        <f>L41</f>
        <v>Giuffrè</v>
      </c>
      <c r="B58" s="138"/>
      <c r="C58" s="139"/>
      <c r="D58" s="137" t="str">
        <f>L4</f>
        <v>Ielapi A.</v>
      </c>
      <c r="E58" s="138"/>
      <c r="F58" s="139"/>
      <c r="G58" s="94">
        <v>0</v>
      </c>
      <c r="H58" s="94" t="s">
        <v>213</v>
      </c>
      <c r="I58" s="54">
        <v>1</v>
      </c>
      <c r="J58" s="140" t="s">
        <v>38</v>
      </c>
      <c r="K58" s="141"/>
      <c r="L58" s="142"/>
      <c r="N58" s="95" t="str">
        <f>L5</f>
        <v>Calabrò</v>
      </c>
      <c r="O58" s="96"/>
      <c r="P58" s="143" t="s">
        <v>55</v>
      </c>
      <c r="Q58" s="144"/>
      <c r="R58" s="145"/>
      <c r="T58" s="92"/>
      <c r="U58" s="92"/>
    </row>
    <row r="59" spans="1:21" ht="15.75" thickBot="1">
      <c r="A59" s="137" t="str">
        <f>L23</f>
        <v>Zagarella</v>
      </c>
      <c r="B59" s="138"/>
      <c r="C59" s="139"/>
      <c r="D59" s="137" t="str">
        <f>L42</f>
        <v>Russo P.</v>
      </c>
      <c r="E59" s="138"/>
      <c r="F59" s="139"/>
      <c r="G59" s="94">
        <v>2</v>
      </c>
      <c r="H59" s="94" t="s">
        <v>214</v>
      </c>
      <c r="I59" s="54">
        <v>2</v>
      </c>
      <c r="J59" s="140" t="s">
        <v>57</v>
      </c>
      <c r="K59" s="141"/>
      <c r="L59" s="142"/>
      <c r="N59" s="52" t="str">
        <f>L24</f>
        <v>Aragona D.</v>
      </c>
      <c r="O59" s="96"/>
      <c r="P59" s="143" t="s">
        <v>47</v>
      </c>
      <c r="Q59" s="144"/>
      <c r="R59" s="145"/>
      <c r="T59" s="92"/>
      <c r="U59" s="92"/>
    </row>
    <row r="60" spans="1:21">
      <c r="G60" s="54"/>
      <c r="H60" s="54"/>
      <c r="N60" s="54"/>
      <c r="O60" s="54"/>
      <c r="P60" s="54"/>
      <c r="Q60" s="54"/>
      <c r="T60" s="92"/>
      <c r="U60" s="92"/>
    </row>
    <row r="61" spans="1:21" ht="15.75" thickBot="1">
      <c r="G61" s="54"/>
      <c r="H61" s="54"/>
      <c r="N61" s="54"/>
      <c r="O61" s="54"/>
      <c r="P61" s="54"/>
      <c r="Q61" s="54"/>
      <c r="T61" s="92"/>
      <c r="U61" s="92"/>
    </row>
    <row r="62" spans="1:21" ht="20.25" thickBot="1">
      <c r="A62" s="88" t="s">
        <v>18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0"/>
      <c r="N62" s="91">
        <v>0.61458333333333337</v>
      </c>
      <c r="O62" s="54"/>
      <c r="P62" s="54"/>
      <c r="Q62" s="54"/>
      <c r="T62" s="92"/>
      <c r="U62" s="92"/>
    </row>
    <row r="63" spans="1:21" ht="15.75" thickBot="1">
      <c r="G63" s="54"/>
      <c r="H63" s="54"/>
      <c r="I63" s="93" t="s">
        <v>31</v>
      </c>
      <c r="N63" s="93" t="s">
        <v>32</v>
      </c>
      <c r="O63" s="45"/>
      <c r="P63" s="54"/>
      <c r="Q63" s="54"/>
      <c r="T63" s="92"/>
      <c r="U63" s="92"/>
    </row>
    <row r="64" spans="1:21" ht="15.75" thickBot="1">
      <c r="A64" s="137" t="str">
        <f>L3</f>
        <v>Natoli A.</v>
      </c>
      <c r="B64" s="138"/>
      <c r="C64" s="139"/>
      <c r="D64" s="137" t="str">
        <f>J59</f>
        <v>Russo P.</v>
      </c>
      <c r="E64" s="138"/>
      <c r="F64" s="139"/>
      <c r="G64" s="94">
        <v>3</v>
      </c>
      <c r="H64" s="94">
        <v>0</v>
      </c>
      <c r="I64" s="54">
        <v>1</v>
      </c>
      <c r="J64" s="140" t="s">
        <v>36</v>
      </c>
      <c r="K64" s="141"/>
      <c r="L64" s="142"/>
      <c r="N64" s="95"/>
      <c r="O64" s="96"/>
      <c r="P64" s="54"/>
      <c r="Q64" s="54"/>
      <c r="T64" s="92"/>
      <c r="U64" s="92"/>
    </row>
    <row r="65" spans="1:21" ht="15.75" thickBot="1">
      <c r="A65" s="137" t="str">
        <f>L22</f>
        <v>Squaddara G</v>
      </c>
      <c r="B65" s="138"/>
      <c r="C65" s="139"/>
      <c r="D65" s="137" t="str">
        <f>J58</f>
        <v>Ielapi A.</v>
      </c>
      <c r="E65" s="138"/>
      <c r="F65" s="139"/>
      <c r="G65" s="94">
        <v>3</v>
      </c>
      <c r="H65" s="94">
        <v>1</v>
      </c>
      <c r="I65" s="54">
        <v>2</v>
      </c>
      <c r="J65" s="140" t="s">
        <v>45</v>
      </c>
      <c r="K65" s="141"/>
      <c r="L65" s="142"/>
      <c r="N65" s="52"/>
      <c r="O65" s="96"/>
      <c r="P65" s="54"/>
      <c r="Q65" s="54"/>
      <c r="T65" s="92"/>
      <c r="U65" s="92"/>
    </row>
    <row r="66" spans="1:21">
      <c r="G66" s="54"/>
      <c r="H66" s="54"/>
      <c r="N66" s="54"/>
      <c r="O66" s="54"/>
      <c r="P66" s="54"/>
      <c r="Q66" s="54"/>
      <c r="T66" s="92"/>
      <c r="U66" s="92"/>
    </row>
    <row r="67" spans="1:21" ht="15.75" thickBot="1">
      <c r="G67" s="54"/>
      <c r="H67" s="54"/>
      <c r="N67" s="54"/>
      <c r="O67" s="54"/>
      <c r="P67" s="54"/>
      <c r="Q67" s="54"/>
      <c r="T67" s="92"/>
      <c r="U67" s="92"/>
    </row>
    <row r="68" spans="1:21" ht="20.25" thickBot="1">
      <c r="A68" s="88" t="s">
        <v>61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/>
      <c r="N68" s="91">
        <v>0.64583333333333337</v>
      </c>
      <c r="O68" s="54"/>
      <c r="P68" s="54"/>
      <c r="Q68" s="54"/>
      <c r="T68" s="92"/>
      <c r="U68" s="92"/>
    </row>
    <row r="69" spans="1:21" ht="15.75" thickBot="1">
      <c r="G69" s="54"/>
      <c r="H69" s="54"/>
      <c r="I69" s="93" t="s">
        <v>31</v>
      </c>
      <c r="N69" s="93" t="s">
        <v>32</v>
      </c>
      <c r="O69" s="45"/>
      <c r="P69" s="54"/>
      <c r="Q69" s="54"/>
      <c r="T69" s="92"/>
      <c r="U69" s="92"/>
    </row>
    <row r="70" spans="1:21" ht="15.75" thickBot="1">
      <c r="A70" s="137" t="str">
        <f>J64</f>
        <v>Natoli A.</v>
      </c>
      <c r="B70" s="138"/>
      <c r="C70" s="139"/>
      <c r="D70" s="137" t="str">
        <f>J65</f>
        <v>Squaddara G</v>
      </c>
      <c r="E70" s="138"/>
      <c r="F70" s="139"/>
      <c r="G70" s="94">
        <v>2</v>
      </c>
      <c r="H70" s="94">
        <v>0</v>
      </c>
      <c r="I70" s="54">
        <v>1</v>
      </c>
      <c r="J70" s="140" t="s">
        <v>62</v>
      </c>
      <c r="K70" s="141"/>
      <c r="L70" s="142"/>
      <c r="N70" s="95"/>
      <c r="O70" s="96"/>
      <c r="P70" s="54"/>
      <c r="Q70" s="54"/>
      <c r="T70" s="92"/>
      <c r="U70" s="92"/>
    </row>
    <row r="71" spans="1:21">
      <c r="G71" s="54"/>
      <c r="H71" s="54"/>
      <c r="N71" s="54"/>
      <c r="O71" s="54"/>
    </row>
    <row r="74" spans="1:21" ht="15.75" thickBot="1"/>
    <row r="75" spans="1:21" ht="20.25" thickBot="1">
      <c r="A75" s="97" t="s">
        <v>63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9"/>
      <c r="N75" s="100">
        <v>0.61458333333333337</v>
      </c>
      <c r="O75" s="54"/>
    </row>
    <row r="76" spans="1:21" ht="15.75" thickBot="1">
      <c r="G76" s="54"/>
      <c r="H76" s="54"/>
      <c r="I76" s="93" t="s">
        <v>31</v>
      </c>
      <c r="N76" s="45"/>
      <c r="O76" s="54"/>
    </row>
    <row r="77" spans="1:21" ht="15.75" thickBot="1">
      <c r="A77" s="137" t="str">
        <f>P59</f>
        <v>Zagarella</v>
      </c>
      <c r="B77" s="138"/>
      <c r="C77" s="139"/>
      <c r="D77" s="137" t="str">
        <f>L24</f>
        <v>Aragona D.</v>
      </c>
      <c r="E77" s="138"/>
      <c r="F77" s="139"/>
      <c r="G77" s="94">
        <v>2</v>
      </c>
      <c r="H77" s="94" t="s">
        <v>213</v>
      </c>
      <c r="I77" s="54">
        <v>3</v>
      </c>
      <c r="J77" s="140" t="s">
        <v>49</v>
      </c>
      <c r="K77" s="141"/>
      <c r="L77" s="142"/>
      <c r="N77" s="96"/>
      <c r="O77" s="54"/>
    </row>
    <row r="78" spans="1:21" ht="15.75" thickBot="1">
      <c r="A78" s="137" t="str">
        <f>L5</f>
        <v>Calabrò</v>
      </c>
      <c r="B78" s="138"/>
      <c r="C78" s="139"/>
      <c r="D78" s="137" t="str">
        <f>L25</f>
        <v>Samperi</v>
      </c>
      <c r="E78" s="138"/>
      <c r="F78" s="139"/>
      <c r="G78" s="94">
        <v>3</v>
      </c>
      <c r="H78" s="94">
        <v>0</v>
      </c>
      <c r="I78" s="54">
        <v>4</v>
      </c>
      <c r="J78" s="140" t="s">
        <v>40</v>
      </c>
      <c r="K78" s="141"/>
      <c r="L78" s="142"/>
      <c r="N78" s="96"/>
      <c r="O78" s="54"/>
    </row>
    <row r="79" spans="1:21" ht="15.75" thickBot="1">
      <c r="A79" s="137" t="str">
        <f>L6</f>
        <v>Imbesi</v>
      </c>
      <c r="B79" s="138"/>
      <c r="C79" s="139"/>
      <c r="D79" s="137" t="str">
        <f>L43</f>
        <v>Sergi A.</v>
      </c>
      <c r="E79" s="138"/>
      <c r="F79" s="139"/>
      <c r="G79" s="94">
        <v>3</v>
      </c>
      <c r="H79" s="94">
        <v>1</v>
      </c>
      <c r="I79" s="54">
        <v>5</v>
      </c>
      <c r="J79" s="140" t="s">
        <v>42</v>
      </c>
      <c r="K79" s="141"/>
      <c r="L79" s="142"/>
      <c r="N79" s="96"/>
      <c r="O79" s="54"/>
    </row>
    <row r="80" spans="1:21">
      <c r="A80" s="101"/>
      <c r="B80" s="101"/>
      <c r="C80" s="101"/>
      <c r="D80" s="101"/>
      <c r="E80" s="101"/>
      <c r="F80" s="101"/>
      <c r="G80" s="96"/>
      <c r="H80" s="96"/>
      <c r="I80" s="54"/>
      <c r="J80" s="96"/>
      <c r="K80" s="96"/>
      <c r="L80" s="96"/>
      <c r="N80" s="96"/>
      <c r="O80" s="54"/>
    </row>
    <row r="81" spans="1:15" ht="15.75" thickBot="1">
      <c r="G81" s="54"/>
      <c r="H81" s="54"/>
      <c r="N81" s="54"/>
      <c r="O81" s="96"/>
    </row>
    <row r="82" spans="1:15" ht="20.25" thickBot="1">
      <c r="A82" s="97" t="s">
        <v>64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9"/>
      <c r="N82" s="100">
        <v>0.64583333333333337</v>
      </c>
      <c r="O82" s="54"/>
    </row>
    <row r="83" spans="1:15" ht="15.75" thickBot="1">
      <c r="G83" s="54"/>
      <c r="H83" s="54"/>
      <c r="I83" s="93" t="s">
        <v>31</v>
      </c>
      <c r="N83" s="45"/>
      <c r="O83" s="54"/>
    </row>
    <row r="84" spans="1:15" ht="15.75" thickBot="1">
      <c r="A84" s="137" t="str">
        <f>P58</f>
        <v>Giuffrè</v>
      </c>
      <c r="B84" s="138"/>
      <c r="C84" s="139"/>
      <c r="D84" s="137" t="str">
        <f>J79</f>
        <v>Imbesi</v>
      </c>
      <c r="E84" s="138"/>
      <c r="F84" s="139"/>
      <c r="G84" s="94">
        <v>1</v>
      </c>
      <c r="H84" s="94">
        <v>0</v>
      </c>
      <c r="I84" s="54">
        <v>3</v>
      </c>
      <c r="J84" s="140" t="s">
        <v>55</v>
      </c>
      <c r="K84" s="141"/>
      <c r="L84" s="142"/>
      <c r="N84" s="96"/>
      <c r="O84" s="54"/>
    </row>
    <row r="85" spans="1:15" ht="15.75" thickBot="1">
      <c r="A85" s="137" t="str">
        <f>J77</f>
        <v>Aragona D.</v>
      </c>
      <c r="B85" s="138"/>
      <c r="C85" s="139"/>
      <c r="D85" s="137" t="str">
        <f>J78</f>
        <v>Calabrò</v>
      </c>
      <c r="E85" s="138"/>
      <c r="F85" s="139"/>
      <c r="G85" s="94">
        <v>1</v>
      </c>
      <c r="H85" s="94">
        <v>0</v>
      </c>
      <c r="I85" s="54">
        <v>4</v>
      </c>
      <c r="J85" s="140" t="s">
        <v>65</v>
      </c>
      <c r="K85" s="141"/>
      <c r="L85" s="142"/>
      <c r="N85" s="96"/>
      <c r="O85" s="45"/>
    </row>
    <row r="86" spans="1:15">
      <c r="G86" s="54"/>
      <c r="H86" s="54"/>
      <c r="N86" s="54"/>
      <c r="O86" s="96"/>
    </row>
    <row r="87" spans="1:15" ht="15.75" thickBot="1">
      <c r="G87" s="54"/>
      <c r="H87" s="54"/>
      <c r="N87" s="54"/>
    </row>
    <row r="88" spans="1:15" ht="20.25" thickBot="1">
      <c r="A88" s="97" t="s">
        <v>66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9"/>
      <c r="N88" s="100">
        <v>0.67708333333333337</v>
      </c>
    </row>
    <row r="89" spans="1:15" ht="15.75" thickBot="1">
      <c r="G89" s="54"/>
      <c r="H89" s="54"/>
      <c r="I89" s="93" t="s">
        <v>31</v>
      </c>
      <c r="N89" s="45"/>
    </row>
    <row r="90" spans="1:15" ht="15.75" thickBot="1">
      <c r="A90" s="137" t="str">
        <f>J84</f>
        <v>Giuffrè</v>
      </c>
      <c r="B90" s="138"/>
      <c r="C90" s="139"/>
      <c r="D90" s="137" t="str">
        <f>J85</f>
        <v>Aragona</v>
      </c>
      <c r="E90" s="138"/>
      <c r="F90" s="139"/>
      <c r="G90" s="94">
        <v>3</v>
      </c>
      <c r="H90" s="94">
        <v>1</v>
      </c>
      <c r="I90" s="54">
        <v>2</v>
      </c>
      <c r="J90" s="140" t="s">
        <v>55</v>
      </c>
      <c r="K90" s="141"/>
      <c r="L90" s="142"/>
      <c r="N90" s="96"/>
    </row>
    <row r="94" spans="1:15" ht="15.75" thickBot="1"/>
    <row r="95" spans="1:15" ht="18.75" thickBot="1">
      <c r="A95" s="102" t="s">
        <v>67</v>
      </c>
      <c r="B95" s="103" t="s">
        <v>68</v>
      </c>
      <c r="C95" s="103" t="s">
        <v>69</v>
      </c>
      <c r="D95" s="103" t="s">
        <v>70</v>
      </c>
      <c r="E95" s="98" t="s">
        <v>30</v>
      </c>
      <c r="F95" s="98"/>
      <c r="G95" s="98" t="s">
        <v>30</v>
      </c>
      <c r="H95" s="98"/>
      <c r="I95" s="98"/>
      <c r="J95" s="98"/>
      <c r="K95" s="98"/>
      <c r="L95" s="99"/>
      <c r="N95" s="100">
        <v>0.69791666666666663</v>
      </c>
    </row>
    <row r="96" spans="1:15">
      <c r="A96" s="104" t="s">
        <v>71</v>
      </c>
    </row>
    <row r="97" spans="1:6">
      <c r="A97" t="s">
        <v>72</v>
      </c>
      <c r="B97" t="s">
        <v>51</v>
      </c>
      <c r="D97">
        <v>2</v>
      </c>
      <c r="E97">
        <v>0</v>
      </c>
    </row>
    <row r="98" spans="1:6">
      <c r="A98" t="s">
        <v>47</v>
      </c>
      <c r="B98" t="s">
        <v>40</v>
      </c>
      <c r="D98">
        <v>1</v>
      </c>
      <c r="E98">
        <v>0</v>
      </c>
    </row>
    <row r="99" spans="1:6">
      <c r="A99" s="104" t="s">
        <v>73</v>
      </c>
    </row>
    <row r="100" spans="1:6">
      <c r="A100" s="105" t="s">
        <v>72</v>
      </c>
      <c r="B100" s="105" t="s">
        <v>47</v>
      </c>
      <c r="D100">
        <v>4</v>
      </c>
      <c r="E100">
        <v>3</v>
      </c>
      <c r="F100" s="105" t="s">
        <v>74</v>
      </c>
    </row>
  </sheetData>
  <mergeCells count="59">
    <mergeCell ref="A85:C85"/>
    <mergeCell ref="D85:F85"/>
    <mergeCell ref="J85:L85"/>
    <mergeCell ref="A90:C90"/>
    <mergeCell ref="D90:F90"/>
    <mergeCell ref="J90:L90"/>
    <mergeCell ref="A79:C79"/>
    <mergeCell ref="D79:F79"/>
    <mergeCell ref="J79:L79"/>
    <mergeCell ref="A84:C84"/>
    <mergeCell ref="D84:F84"/>
    <mergeCell ref="J84:L84"/>
    <mergeCell ref="A77:C77"/>
    <mergeCell ref="D77:F77"/>
    <mergeCell ref="J77:L77"/>
    <mergeCell ref="A78:C78"/>
    <mergeCell ref="D78:F78"/>
    <mergeCell ref="J78:L78"/>
    <mergeCell ref="A65:C65"/>
    <mergeCell ref="D65:F65"/>
    <mergeCell ref="J65:L65"/>
    <mergeCell ref="A70:C70"/>
    <mergeCell ref="D70:F70"/>
    <mergeCell ref="J70:L70"/>
    <mergeCell ref="A59:C59"/>
    <mergeCell ref="D59:F59"/>
    <mergeCell ref="J59:L59"/>
    <mergeCell ref="P59:R59"/>
    <mergeCell ref="A64:C64"/>
    <mergeCell ref="D64:F64"/>
    <mergeCell ref="J64:L64"/>
    <mergeCell ref="A58:C58"/>
    <mergeCell ref="D58:F58"/>
    <mergeCell ref="J58:L58"/>
    <mergeCell ref="P58:R58"/>
    <mergeCell ref="I30:J30"/>
    <mergeCell ref="I31:J31"/>
    <mergeCell ref="I32:J32"/>
    <mergeCell ref="I33:J33"/>
    <mergeCell ref="I34:J34"/>
    <mergeCell ref="I35:J35"/>
    <mergeCell ref="I47:J47"/>
    <mergeCell ref="I48:J48"/>
    <mergeCell ref="I49:J49"/>
    <mergeCell ref="I50:J50"/>
    <mergeCell ref="P57:R57"/>
    <mergeCell ref="I29:J29"/>
    <mergeCell ref="P1:V1"/>
    <mergeCell ref="P7:V7"/>
    <mergeCell ref="I10:J10"/>
    <mergeCell ref="I11:J11"/>
    <mergeCell ref="I12:J12"/>
    <mergeCell ref="I13:J13"/>
    <mergeCell ref="P13:V13"/>
    <mergeCell ref="I14:J14"/>
    <mergeCell ref="I15:J15"/>
    <mergeCell ref="I16:J16"/>
    <mergeCell ref="P19:V19"/>
    <mergeCell ref="P25:V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Torneo open</vt:lpstr>
      <vt:lpstr>Torneo Under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</dc:creator>
  <cp:lastModifiedBy>Gianluca Giliberto</cp:lastModifiedBy>
  <dcterms:created xsi:type="dcterms:W3CDTF">2011-12-19T07:59:08Z</dcterms:created>
  <dcterms:modified xsi:type="dcterms:W3CDTF">2013-10-22T13:58:04Z</dcterms:modified>
</cp:coreProperties>
</file>